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audia.casillas\Desktop\DIF\"/>
    </mc:Choice>
  </mc:AlternateContent>
  <bookViews>
    <workbookView xWindow="3930" yWindow="3120" windowWidth="14070" windowHeight="6165" tabRatio="885"/>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62913"/>
</workbook>
</file>

<file path=xl/calcChain.xml><?xml version="1.0" encoding="utf-8"?>
<calcChain xmlns="http://schemas.openxmlformats.org/spreadsheetml/2006/main">
  <c r="D33" i="6" l="1"/>
  <c r="D15" i="6" l="1"/>
  <c r="G44" i="6" l="1"/>
  <c r="G45" i="6"/>
  <c r="G46" i="6"/>
  <c r="G47" i="6"/>
  <c r="G48" i="6"/>
  <c r="G49" i="6"/>
  <c r="G15" i="6" l="1"/>
  <c r="G14" i="6"/>
  <c r="G25" i="5" l="1"/>
  <c r="F25" i="5"/>
  <c r="E25" i="5"/>
  <c r="D25" i="5"/>
  <c r="C25" i="5"/>
  <c r="B25" i="5"/>
  <c r="G36" i="5"/>
  <c r="F36" i="5"/>
  <c r="E36" i="5"/>
  <c r="D36" i="5"/>
  <c r="C36" i="5"/>
  <c r="B36" i="5"/>
  <c r="G6" i="5"/>
  <c r="F6" i="5"/>
  <c r="E6" i="5"/>
  <c r="D6" i="5"/>
  <c r="C6" i="5"/>
  <c r="B6" i="5"/>
  <c r="B13" i="6" l="1"/>
  <c r="C51" i="6"/>
  <c r="C50" i="6"/>
  <c r="G35" i="6" l="1"/>
  <c r="G36" i="6"/>
  <c r="G6" i="6" l="1"/>
  <c r="G7" i="6"/>
  <c r="G8" i="6"/>
  <c r="G9" i="6"/>
  <c r="G10" i="6"/>
  <c r="G16" i="6"/>
  <c r="G17" i="6"/>
  <c r="G18" i="6"/>
  <c r="G19" i="6"/>
  <c r="G20" i="6"/>
  <c r="G21" i="6"/>
  <c r="G24" i="6"/>
  <c r="G25" i="6"/>
  <c r="G26" i="6"/>
  <c r="G27" i="6"/>
  <c r="G28" i="6"/>
  <c r="G29" i="6"/>
  <c r="G30" i="6"/>
  <c r="G31" i="6"/>
  <c r="G50" i="6"/>
  <c r="G51" i="6"/>
  <c r="C52" i="6" l="1"/>
  <c r="C35" i="6" l="1"/>
  <c r="C25" i="6"/>
  <c r="C26" i="6"/>
  <c r="C27" i="6"/>
  <c r="C29" i="6"/>
  <c r="C30" i="6"/>
  <c r="C31" i="6"/>
  <c r="C32" i="6"/>
  <c r="C15" i="6"/>
  <c r="C16" i="6"/>
  <c r="C17" i="6"/>
  <c r="C18" i="6"/>
  <c r="C19" i="6"/>
  <c r="C20" i="6"/>
  <c r="C21" i="6"/>
  <c r="C22" i="6"/>
  <c r="C7" i="6"/>
  <c r="C8" i="6"/>
  <c r="C9" i="6"/>
  <c r="C10" i="6"/>
  <c r="G52" i="6" l="1"/>
  <c r="E13" i="6" l="1"/>
  <c r="D23" i="6" l="1"/>
  <c r="E23" i="6"/>
  <c r="F23" i="6"/>
  <c r="C45" i="6"/>
  <c r="C46" i="6"/>
  <c r="C47" i="6"/>
  <c r="C48" i="6"/>
  <c r="C49" i="6"/>
  <c r="C44" i="6"/>
  <c r="G32" i="6"/>
  <c r="G37" i="6"/>
  <c r="G33" i="6" s="1"/>
  <c r="C24" i="6"/>
  <c r="G22" i="6"/>
  <c r="C14" i="6"/>
  <c r="C13" i="6" s="1"/>
  <c r="C6" i="6"/>
  <c r="B28" i="6"/>
  <c r="C28" i="6" s="1"/>
  <c r="B37" i="6"/>
  <c r="C37" i="6" s="1"/>
  <c r="C33" i="6" s="1"/>
  <c r="E33" i="6"/>
  <c r="F33" i="6"/>
  <c r="D43" i="6"/>
  <c r="E43" i="6"/>
  <c r="F43" i="6"/>
  <c r="D53" i="6"/>
  <c r="E53" i="6"/>
  <c r="F53" i="6"/>
  <c r="G53" i="6"/>
  <c r="B53" i="6"/>
  <c r="B43" i="6"/>
  <c r="B33" i="6"/>
  <c r="D13" i="6"/>
  <c r="F13" i="6"/>
  <c r="B5" i="6"/>
  <c r="B23" i="6" l="1"/>
  <c r="B77" i="6" s="1"/>
  <c r="C23" i="6"/>
  <c r="G43" i="6"/>
  <c r="G23" i="6"/>
  <c r="C43" i="6"/>
  <c r="G13" i="6"/>
  <c r="B16" i="8" l="1"/>
  <c r="B7" i="4"/>
  <c r="B16" i="4" l="1"/>
  <c r="B23" i="5"/>
  <c r="B42" i="5" l="1"/>
  <c r="B16" i="5"/>
  <c r="C11" i="6"/>
  <c r="C12" i="6"/>
  <c r="C5" i="6"/>
  <c r="C77" i="6"/>
  <c r="D5" i="6"/>
  <c r="D77" i="6"/>
  <c r="D7" i="4" l="1"/>
  <c r="D23" i="5" s="1"/>
  <c r="C7" i="4"/>
  <c r="C16" i="8"/>
  <c r="D42" i="5" l="1"/>
  <c r="D16" i="5"/>
  <c r="D38" i="4"/>
  <c r="D16" i="4"/>
  <c r="C16" i="4"/>
  <c r="C38" i="4" s="1"/>
  <c r="C23" i="5"/>
  <c r="G12" i="6"/>
  <c r="F12" i="6" s="1"/>
  <c r="G11" i="6"/>
  <c r="F11" i="6"/>
  <c r="E5" i="6"/>
  <c r="E77" i="6" s="1"/>
  <c r="F5" i="6" l="1"/>
  <c r="F77" i="6" s="1"/>
  <c r="G5" i="6"/>
  <c r="G77" i="6" s="1"/>
  <c r="C42" i="5"/>
  <c r="C16" i="5"/>
  <c r="F7" i="4"/>
  <c r="F16" i="8"/>
  <c r="E7" i="4"/>
  <c r="E16" i="8"/>
  <c r="G16" i="8"/>
  <c r="G7" i="4"/>
  <c r="F23" i="5" l="1"/>
  <c r="F38" i="4"/>
  <c r="F16" i="4"/>
  <c r="G16" i="4"/>
  <c r="G23" i="5"/>
  <c r="G38" i="4"/>
  <c r="E38" i="4"/>
  <c r="E16" i="4"/>
  <c r="E23" i="5"/>
  <c r="E42" i="5" l="1"/>
  <c r="E16" i="5"/>
  <c r="G42" i="5"/>
  <c r="G16" i="5"/>
  <c r="F42" i="5"/>
  <c r="F16" i="5"/>
</calcChain>
</file>

<file path=xl/sharedStrings.xml><?xml version="1.0" encoding="utf-8"?>
<sst xmlns="http://schemas.openxmlformats.org/spreadsheetml/2006/main" count="200" uniqueCount="142">
  <si>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</si>
  <si>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</si>
  <si>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</si>
  <si>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</si>
  <si>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</si>
  <si>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</si>
  <si>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</si>
  <si>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</si>
  <si>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</si>
  <si>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</si>
  <si>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</si>
  <si>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</si>
  <si>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</si>
  <si>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</si>
  <si>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</si>
  <si>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</si>
  <si>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</si>
  <si>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</si>
  <si>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</si>
  <si>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</si>
  <si>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</si>
  <si>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</si>
  <si>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</si>
  <si>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</si>
  <si>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</si>
  <si>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</si>
  <si>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</si>
  <si>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</si>
  <si>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</si>
  <si>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</si>
  <si>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</si>
  <si>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</si>
  <si>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</si>
  <si>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</si>
  <si>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</si>
  <si>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</si>
  <si>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</si>
  <si>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</si>
  <si>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</si>
  <si>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</si>
  <si>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</si>
  <si>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</si>
  <si>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</si>
  <si>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</si>
  <si>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</si>
  <si>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</si>
  <si>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</si>
  <si>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</si>
  <si>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</si>
  <si>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</si>
  <si>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</si>
  <si>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</si>
  <si>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</si>
  <si>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</si>
  <si>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</si>
  <si>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</si>
  <si>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</si>
  <si>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</si>
  <si>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</si>
  <si>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</si>
  <si>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</si>
  <si>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</si>
  <si>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</si>
  <si>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</si>
  <si>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</si>
  <si>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</si>
  <si>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</si>
  <si>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</si>
  <si>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</si>
  <si>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</si>
  <si>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</si>
  <si>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</si>
  <si>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</si>
  <si>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</si>
  <si>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</si>
  <si>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</si>
  <si>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</si>
  <si>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</si>
  <si>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</si>
  <si>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</si>
  <si>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</si>
  <si>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</si>
  <si>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</si>
  <si>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</si>
  <si>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</si>
  <si>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</si>
  <si>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</si>
  <si>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</si>
  <si>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</si>
  <si>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</si>
  <si>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</si>
  <si>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</si>
  <si>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</si>
  <si>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</si>
  <si>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</si>
  <si>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</si>
  <si>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</si>
  <si>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</si>
  <si>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</si>
  <si>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</si>
  <si>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</si>
  <si>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</si>
  <si>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</si>
  <si>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</si>
  <si>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</si>
  <si>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</si>
  <si>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</si>
  <si>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</si>
  <si>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</si>
  <si>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</si>
  <si>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</si>
  <si>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</si>
  <si>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</si>
  <si>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</si>
  <si>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</si>
  <si>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</si>
  <si>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</si>
  <si>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</si>
  <si>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</si>
  <si>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</si>
  <si>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</si>
  <si>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</si>
  <si>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</si>
  <si>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</si>
  <si>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</si>
  <si>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</si>
  <si>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</si>
  <si>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</si>
  <si>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</si>
  <si>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</si>
  <si>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</si>
  <si>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</si>
  <si>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</si>
  <si>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</si>
  <si>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</si>
  <si>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 xml:space="preserve">Sistema para Desarrollo Integral de la Familia en el Municipio de León, Guanajuato </t>
  </si>
  <si>
    <t>Sistema para Desarrollo Integral de la Familia en el Municipio de León, Guanajuato 
Estado Analítico del Ejercicio del Presupuesto de Egresos
Clasificación por Objeto del Gasto (Capítulo y Concepto)
Del 01 de Enero al 31 de Diciembre del 2023</t>
  </si>
  <si>
    <t>Sistema para Desarrollo Integral de la Familia en el Municipio de León, Guanajuato 
Estado Analítico del Ejercicio del Presupuesto de Egresos
Clasificación Económica (por Tipo de Gasto)
Del 01 de Enero al 31 de Diciembre del 2023</t>
  </si>
  <si>
    <t>Sistema para Desarrollo Integral de la Familia en el Municipio de León, Guanajuato 
Estado Analítico del Ejercicio del Presupuesto de Egresos
Clasificación Administrativa
Del 01 de Enero al 31 de Diciembre del 2023</t>
  </si>
  <si>
    <t>Sistema para Desarrollo Integral de la Familia en el Municipio de León, Guanajuato 
Estado Analítico del Ejercicio del Presupuesto de Egresos
Clasificación Funcional (Finalidad y Función)
Del 01 de Enero al 31 de Diciembre del 2023</t>
  </si>
  <si>
    <t>Gobierno (Federal/Estatal/Municipal) de León Guanajuato
Estado Analítico del Ejercicio del Presupuesto de Egresos
Clasificación Administrativa
Del 01 de Enero al 31 de Diciembre del 2023</t>
  </si>
  <si>
    <t>Sector Paraestatal del Gobierno (Federal/Estatal/Municipal) de León Guanajuato
Estado Analítico del Ejercicio del Presupuesto de Egresos
Clasificación Administrativa
Del 01 de Enero al 31 de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</si>
</sst>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b/>
      <i/>
      <sz val="8"/>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52">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4" fontId="2" fillId="0" borderId="13" xfId="0" applyNumberFormat="1" applyFont="1" applyBorder="1" applyProtection="1">
      <protection locked="0"/>
    </xf>
    <xf numFmtId="4" fontId="6" fillId="0" borderId="13"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 fontId="8" fillId="0" borderId="12" xfId="0" applyNumberFormat="1" applyFont="1" applyBorder="1" applyProtection="1">
      <protection locked="0"/>
    </xf>
    <xf numFmtId="4" fontId="6" fillId="0" borderId="14" xfId="0" applyNumberFormat="1" applyFont="1" applyBorder="1" applyProtection="1">
      <protection locked="0"/>
    </xf>
    <xf numFmtId="4" fontId="0" fillId="0" borderId="0" xfId="0" applyNumberFormat="1" applyProtection="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7" fillId="2" borderId="11"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showGridLines="0" tabSelected="1" workbookViewId="0">
      <selection activeCell="F6" sqref="F6"/>
    </sheetView>
  </sheetViews>
  <sheetFormatPr baseColWidth="10" defaultColWidth="12" defaultRowHeight="11.25" x14ac:dyDescent="0.2"/>
  <cols>
    <col min="1" max="1" width="62.6640625" style="1" customWidth="1"/>
    <col min="2" max="2" width="18.33203125" style="1" customWidth="1"/>
    <col min="3" max="3" width="19.6640625" style="1" customWidth="1"/>
    <col min="4" max="7" width="18.33203125" style="1" customWidth="1"/>
    <col min="8" max="9" width="12.6640625" style="1" bestFit="1" customWidth="1"/>
    <col min="10" max="16384" width="12" style="1"/>
  </cols>
  <sheetData>
    <row r="1" spans="1:9" ht="45" customHeight="1" x14ac:dyDescent="0.2">
      <c r="A1" s="45" t="s">
        <v>136</v>
      </c>
      <c r="B1" s="46"/>
      <c r="C1" s="46"/>
      <c r="D1" s="46"/>
      <c r="E1" s="46"/>
      <c r="F1" s="46"/>
      <c r="G1" s="47"/>
    </row>
    <row r="2" spans="1:9" x14ac:dyDescent="0.2">
      <c r="A2" s="24"/>
      <c r="B2" s="27" t="s">
        <v>0</v>
      </c>
      <c r="C2" s="28"/>
      <c r="D2" s="28"/>
      <c r="E2" s="28"/>
      <c r="F2" s="29"/>
      <c r="G2" s="48" t="s">
        <v>7</v>
      </c>
    </row>
    <row r="3" spans="1:9" ht="25.15" customHeight="1" x14ac:dyDescent="0.2">
      <c r="A3" s="25" t="s">
        <v>1</v>
      </c>
      <c r="B3" s="3" t="s">
        <v>2</v>
      </c>
      <c r="C3" s="3" t="s">
        <v>3</v>
      </c>
      <c r="D3" s="3" t="s">
        <v>4</v>
      </c>
      <c r="E3" s="3" t="s">
        <v>5</v>
      </c>
      <c r="F3" s="3" t="s">
        <v>6</v>
      </c>
      <c r="G3" s="49"/>
    </row>
    <row r="4" spans="1:9" x14ac:dyDescent="0.2">
      <c r="A4" s="26"/>
      <c r="B4" s="4">
        <v>1</v>
      </c>
      <c r="C4" s="4">
        <v>2</v>
      </c>
      <c r="D4" s="4" t="s">
        <v>8</v>
      </c>
      <c r="E4" s="4">
        <v>4</v>
      </c>
      <c r="F4" s="4">
        <v>5</v>
      </c>
      <c r="G4" s="4" t="s">
        <v>9</v>
      </c>
    </row>
    <row r="5" spans="1:9" x14ac:dyDescent="0.2">
      <c r="A5" s="41" t="s">
        <v>10</v>
      </c>
      <c r="B5" s="42">
        <f t="shared" ref="B5:G5" si="0">SUM(B6:B12)</f>
        <v>133245990.80999999</v>
      </c>
      <c r="C5" s="42">
        <f t="shared" si="0"/>
        <v>934408.17000001157</v>
      </c>
      <c r="D5" s="42">
        <f t="shared" si="0"/>
        <v>134180398.97999999</v>
      </c>
      <c r="E5" s="42">
        <f t="shared" si="0"/>
        <v>134180398.97999999</v>
      </c>
      <c r="F5" s="42">
        <f t="shared" si="0"/>
        <v>134180398.98</v>
      </c>
      <c r="G5" s="42">
        <f t="shared" si="0"/>
        <v>0</v>
      </c>
      <c r="I5" s="44"/>
    </row>
    <row r="6" spans="1:9" x14ac:dyDescent="0.2">
      <c r="A6" s="38" t="s">
        <v>11</v>
      </c>
      <c r="B6" s="6">
        <v>86553017.909999996</v>
      </c>
      <c r="C6" s="6">
        <f>D6-B6</f>
        <v>-1854716.9899999946</v>
      </c>
      <c r="D6" s="6">
        <v>84698300.920000002</v>
      </c>
      <c r="E6" s="6">
        <v>84698300.920000002</v>
      </c>
      <c r="F6" s="6">
        <v>84698300.920000002</v>
      </c>
      <c r="G6" s="6">
        <f t="shared" ref="G6:G22" si="1">D6-E6</f>
        <v>0</v>
      </c>
    </row>
    <row r="7" spans="1:9" x14ac:dyDescent="0.2">
      <c r="A7" s="38" t="s">
        <v>12</v>
      </c>
      <c r="B7" s="6">
        <v>0</v>
      </c>
      <c r="C7" s="6">
        <f t="shared" ref="C7:C12" si="2">D7-B7</f>
        <v>2049284.02</v>
      </c>
      <c r="D7" s="6">
        <v>2049284.02</v>
      </c>
      <c r="E7" s="6">
        <v>2049284.02</v>
      </c>
      <c r="F7" s="6">
        <v>2049284.02</v>
      </c>
      <c r="G7" s="6">
        <f t="shared" si="1"/>
        <v>0</v>
      </c>
    </row>
    <row r="8" spans="1:9" x14ac:dyDescent="0.2">
      <c r="A8" s="38" t="s">
        <v>13</v>
      </c>
      <c r="B8" s="6">
        <v>12720338.35</v>
      </c>
      <c r="C8" s="6">
        <f t="shared" si="2"/>
        <v>1125655.6099999994</v>
      </c>
      <c r="D8" s="6">
        <v>13845993.959999999</v>
      </c>
      <c r="E8" s="6">
        <v>13845993.959999999</v>
      </c>
      <c r="F8" s="6">
        <v>13845993.960000001</v>
      </c>
      <c r="G8" s="6">
        <f t="shared" si="1"/>
        <v>0</v>
      </c>
    </row>
    <row r="9" spans="1:9" x14ac:dyDescent="0.2">
      <c r="A9" s="38" t="s">
        <v>14</v>
      </c>
      <c r="B9" s="6">
        <v>22030683.460000001</v>
      </c>
      <c r="C9" s="6">
        <f t="shared" si="2"/>
        <v>-666309.28999999911</v>
      </c>
      <c r="D9" s="6">
        <v>21364374.170000002</v>
      </c>
      <c r="E9" s="6">
        <v>21364374.170000002</v>
      </c>
      <c r="F9" s="6">
        <v>21364374.169999998</v>
      </c>
      <c r="G9" s="6">
        <f t="shared" si="1"/>
        <v>0</v>
      </c>
    </row>
    <row r="10" spans="1:9" x14ac:dyDescent="0.2">
      <c r="A10" s="38" t="s">
        <v>15</v>
      </c>
      <c r="B10" s="6">
        <v>11941951.089999994</v>
      </c>
      <c r="C10" s="6">
        <f t="shared" si="2"/>
        <v>280494.82000000589</v>
      </c>
      <c r="D10" s="6">
        <v>12222445.91</v>
      </c>
      <c r="E10" s="6">
        <v>12222445.91</v>
      </c>
      <c r="F10" s="6">
        <v>12222445.910000002</v>
      </c>
      <c r="G10" s="6">
        <f t="shared" si="1"/>
        <v>0</v>
      </c>
    </row>
    <row r="11" spans="1:9" x14ac:dyDescent="0.2">
      <c r="A11" s="38" t="s">
        <v>16</v>
      </c>
      <c r="B11" s="6">
        <v>0</v>
      </c>
      <c r="C11" s="6">
        <f t="shared" si="2"/>
        <v>0</v>
      </c>
      <c r="D11" s="6">
        <v>0</v>
      </c>
      <c r="E11" s="6">
        <v>0</v>
      </c>
      <c r="F11" s="6">
        <f t="shared" ref="F11:F12" si="3">G11-E11</f>
        <v>0</v>
      </c>
      <c r="G11" s="6">
        <f t="shared" si="1"/>
        <v>0</v>
      </c>
    </row>
    <row r="12" spans="1:9" x14ac:dyDescent="0.2">
      <c r="A12" s="38" t="s">
        <v>17</v>
      </c>
      <c r="B12" s="6">
        <v>0</v>
      </c>
      <c r="C12" s="6">
        <f t="shared" si="2"/>
        <v>0</v>
      </c>
      <c r="D12" s="6">
        <v>0</v>
      </c>
      <c r="E12" s="6">
        <v>0</v>
      </c>
      <c r="F12" s="6">
        <f t="shared" si="3"/>
        <v>0</v>
      </c>
      <c r="G12" s="6">
        <f t="shared" si="1"/>
        <v>0</v>
      </c>
    </row>
    <row r="13" spans="1:9" x14ac:dyDescent="0.2">
      <c r="A13" s="41" t="s">
        <v>132</v>
      </c>
      <c r="B13" s="43">
        <f>SUM(B14:B22)</f>
        <v>2622009.6</v>
      </c>
      <c r="C13" s="43">
        <f t="shared" ref="C13:G13" si="4">SUM(C14:C22)</f>
        <v>11125304.439999998</v>
      </c>
      <c r="D13" s="43">
        <f t="shared" si="4"/>
        <v>13747314.039999999</v>
      </c>
      <c r="E13" s="43">
        <f t="shared" si="4"/>
        <v>13416144.509999998</v>
      </c>
      <c r="F13" s="43">
        <f t="shared" si="4"/>
        <v>13413109.019999998</v>
      </c>
      <c r="G13" s="43">
        <f t="shared" si="4"/>
        <v>331169.53000000049</v>
      </c>
      <c r="I13" s="44"/>
    </row>
    <row r="14" spans="1:9" x14ac:dyDescent="0.2">
      <c r="A14" s="38" t="s">
        <v>18</v>
      </c>
      <c r="B14" s="6">
        <v>868000</v>
      </c>
      <c r="C14" s="6">
        <f t="shared" ref="C14:C32" si="5">D14-B14</f>
        <v>4004073.95</v>
      </c>
      <c r="D14" s="6">
        <v>4872073.95</v>
      </c>
      <c r="E14" s="6">
        <v>4869756.04</v>
      </c>
      <c r="F14" s="6">
        <v>4869756.04</v>
      </c>
      <c r="G14" s="6">
        <f>D14-E14</f>
        <v>2317.910000000149</v>
      </c>
    </row>
    <row r="15" spans="1:9" x14ac:dyDescent="0.2">
      <c r="A15" s="38" t="s">
        <v>19</v>
      </c>
      <c r="B15" s="6">
        <v>702009.6</v>
      </c>
      <c r="C15" s="6">
        <f t="shared" si="5"/>
        <v>3356917.23</v>
      </c>
      <c r="D15" s="6">
        <f>4062517.61-3590.78</f>
        <v>4058926.83</v>
      </c>
      <c r="E15" s="6">
        <v>3730120.28</v>
      </c>
      <c r="F15" s="6">
        <v>3728521.5799999996</v>
      </c>
      <c r="G15" s="6">
        <f>D15-E15</f>
        <v>328806.55000000028</v>
      </c>
    </row>
    <row r="16" spans="1:9" x14ac:dyDescent="0.2">
      <c r="A16" s="38" t="s">
        <v>20</v>
      </c>
      <c r="B16" s="6">
        <v>0</v>
      </c>
      <c r="C16" s="6">
        <f t="shared" si="5"/>
        <v>0</v>
      </c>
      <c r="D16" s="6">
        <v>0</v>
      </c>
      <c r="E16" s="6">
        <v>0</v>
      </c>
      <c r="F16" s="6">
        <v>0</v>
      </c>
      <c r="G16" s="6">
        <f t="shared" si="1"/>
        <v>0</v>
      </c>
    </row>
    <row r="17" spans="1:9" x14ac:dyDescent="0.2">
      <c r="A17" s="38" t="s">
        <v>21</v>
      </c>
      <c r="B17" s="6">
        <v>269000.00000000006</v>
      </c>
      <c r="C17" s="6">
        <f t="shared" si="5"/>
        <v>1157871.29</v>
      </c>
      <c r="D17" s="6">
        <v>1426871.29</v>
      </c>
      <c r="E17" s="6">
        <v>1426871.29</v>
      </c>
      <c r="F17" s="6">
        <v>1426740.2999999998</v>
      </c>
      <c r="G17" s="6">
        <f t="shared" si="1"/>
        <v>0</v>
      </c>
    </row>
    <row r="18" spans="1:9" x14ac:dyDescent="0.2">
      <c r="A18" s="38" t="s">
        <v>22</v>
      </c>
      <c r="B18" s="6">
        <v>123000</v>
      </c>
      <c r="C18" s="6">
        <f t="shared" si="5"/>
        <v>599368.61</v>
      </c>
      <c r="D18" s="6">
        <v>722368.61</v>
      </c>
      <c r="E18" s="6">
        <v>722368.61</v>
      </c>
      <c r="F18" s="6">
        <v>722368.61</v>
      </c>
      <c r="G18" s="6">
        <f t="shared" si="1"/>
        <v>0</v>
      </c>
    </row>
    <row r="19" spans="1:9" x14ac:dyDescent="0.2">
      <c r="A19" s="38" t="s">
        <v>23</v>
      </c>
      <c r="B19" s="6">
        <v>600000.00000000012</v>
      </c>
      <c r="C19" s="6">
        <f t="shared" si="5"/>
        <v>1232406.0099999998</v>
      </c>
      <c r="D19" s="6">
        <v>1832406.0099999998</v>
      </c>
      <c r="E19" s="6">
        <v>1832406.0099999998</v>
      </c>
      <c r="F19" s="6">
        <v>1832406.01</v>
      </c>
      <c r="G19" s="6">
        <f t="shared" si="1"/>
        <v>0</v>
      </c>
    </row>
    <row r="20" spans="1:9" x14ac:dyDescent="0.2">
      <c r="A20" s="38" t="s">
        <v>24</v>
      </c>
      <c r="B20" s="6">
        <v>0</v>
      </c>
      <c r="C20" s="6">
        <f t="shared" si="5"/>
        <v>338015.58</v>
      </c>
      <c r="D20" s="6">
        <v>338015.58</v>
      </c>
      <c r="E20" s="6">
        <v>338015.58</v>
      </c>
      <c r="F20" s="6">
        <v>338015.58</v>
      </c>
      <c r="G20" s="6">
        <f t="shared" si="1"/>
        <v>0</v>
      </c>
    </row>
    <row r="21" spans="1:9" x14ac:dyDescent="0.2">
      <c r="A21" s="38" t="s">
        <v>25</v>
      </c>
      <c r="B21" s="6">
        <v>0</v>
      </c>
      <c r="C21" s="6">
        <f t="shared" si="5"/>
        <v>0</v>
      </c>
      <c r="D21" s="6">
        <v>0</v>
      </c>
      <c r="E21" s="6">
        <v>0</v>
      </c>
      <c r="F21" s="6">
        <v>0</v>
      </c>
      <c r="G21" s="6">
        <f t="shared" si="1"/>
        <v>0</v>
      </c>
    </row>
    <row r="22" spans="1:9" x14ac:dyDescent="0.2">
      <c r="A22" s="38" t="s">
        <v>26</v>
      </c>
      <c r="B22" s="6">
        <v>60000</v>
      </c>
      <c r="C22" s="6">
        <f t="shared" si="5"/>
        <v>436651.76999999996</v>
      </c>
      <c r="D22" s="6">
        <v>496651.76999999996</v>
      </c>
      <c r="E22" s="6">
        <v>496606.6999999999</v>
      </c>
      <c r="F22" s="6">
        <v>495300.89999999997</v>
      </c>
      <c r="G22" s="6">
        <f t="shared" si="1"/>
        <v>45.070000000065193</v>
      </c>
    </row>
    <row r="23" spans="1:9" x14ac:dyDescent="0.2">
      <c r="A23" s="41" t="s">
        <v>27</v>
      </c>
      <c r="B23" s="43">
        <f t="shared" ref="B23:G23" si="6">SUM(B24:B32)</f>
        <v>20065009.59</v>
      </c>
      <c r="C23" s="43">
        <f t="shared" si="6"/>
        <v>9513371.8500000015</v>
      </c>
      <c r="D23" s="43">
        <f t="shared" si="6"/>
        <v>29578381.440000001</v>
      </c>
      <c r="E23" s="43">
        <f t="shared" si="6"/>
        <v>28827176.099999998</v>
      </c>
      <c r="F23" s="43">
        <f t="shared" si="6"/>
        <v>28322547.77</v>
      </c>
      <c r="G23" s="43">
        <f t="shared" si="6"/>
        <v>751205.33999999985</v>
      </c>
      <c r="I23" s="44"/>
    </row>
    <row r="24" spans="1:9" x14ac:dyDescent="0.2">
      <c r="A24" s="38" t="s">
        <v>28</v>
      </c>
      <c r="B24" s="6">
        <v>1397999.9999999998</v>
      </c>
      <c r="C24" s="6">
        <f t="shared" si="5"/>
        <v>471420.79000000027</v>
      </c>
      <c r="D24" s="6">
        <v>1869420.79</v>
      </c>
      <c r="E24" s="6">
        <v>1869263.7199999997</v>
      </c>
      <c r="F24" s="6">
        <v>1868827.9200000004</v>
      </c>
      <c r="G24" s="6">
        <f t="shared" ref="G24:G32" si="7">D24-E24</f>
        <v>157.07000000029802</v>
      </c>
    </row>
    <row r="25" spans="1:9" x14ac:dyDescent="0.2">
      <c r="A25" s="38" t="s">
        <v>29</v>
      </c>
      <c r="B25" s="6">
        <v>0</v>
      </c>
      <c r="C25" s="6">
        <f t="shared" si="5"/>
        <v>73209.329999999987</v>
      </c>
      <c r="D25" s="6">
        <v>73209.329999999987</v>
      </c>
      <c r="E25" s="6">
        <v>73209.329999999987</v>
      </c>
      <c r="F25" s="6">
        <v>73209.329999999987</v>
      </c>
      <c r="G25" s="6">
        <f t="shared" si="7"/>
        <v>0</v>
      </c>
    </row>
    <row r="26" spans="1:9" x14ac:dyDescent="0.2">
      <c r="A26" s="38" t="s">
        <v>30</v>
      </c>
      <c r="B26" s="6">
        <v>11639000</v>
      </c>
      <c r="C26" s="6">
        <f t="shared" si="5"/>
        <v>787115.88000000082</v>
      </c>
      <c r="D26" s="6">
        <v>12426115.880000001</v>
      </c>
      <c r="E26" s="6">
        <v>12426115.880000001</v>
      </c>
      <c r="F26" s="6">
        <v>11926115.880000001</v>
      </c>
      <c r="G26" s="6">
        <f t="shared" si="7"/>
        <v>0</v>
      </c>
      <c r="H26" s="44"/>
    </row>
    <row r="27" spans="1:9" x14ac:dyDescent="0.2">
      <c r="A27" s="38" t="s">
        <v>31</v>
      </c>
      <c r="B27" s="6">
        <v>390000</v>
      </c>
      <c r="C27" s="6">
        <f t="shared" si="5"/>
        <v>253265.30000000005</v>
      </c>
      <c r="D27" s="6">
        <v>643265.30000000005</v>
      </c>
      <c r="E27" s="6">
        <v>643265.30000000005</v>
      </c>
      <c r="F27" s="6">
        <v>643265.29999999993</v>
      </c>
      <c r="G27" s="6">
        <f t="shared" si="7"/>
        <v>0</v>
      </c>
    </row>
    <row r="28" spans="1:9" x14ac:dyDescent="0.2">
      <c r="A28" s="38" t="s">
        <v>32</v>
      </c>
      <c r="B28" s="6">
        <f>3200000+705000+295000</f>
        <v>4200000</v>
      </c>
      <c r="C28" s="6">
        <f t="shared" si="5"/>
        <v>1945248.6800000006</v>
      </c>
      <c r="D28" s="6">
        <v>6145248.6800000006</v>
      </c>
      <c r="E28" s="6">
        <v>5645248.6800000006</v>
      </c>
      <c r="F28" s="6">
        <v>5645178.6800000006</v>
      </c>
      <c r="G28" s="6">
        <f t="shared" si="7"/>
        <v>500000</v>
      </c>
    </row>
    <row r="29" spans="1:9" x14ac:dyDescent="0.2">
      <c r="A29" s="38" t="s">
        <v>33</v>
      </c>
      <c r="B29" s="6">
        <v>0</v>
      </c>
      <c r="C29" s="6">
        <f t="shared" si="5"/>
        <v>6960</v>
      </c>
      <c r="D29" s="6">
        <v>6960</v>
      </c>
      <c r="E29" s="6">
        <v>6960</v>
      </c>
      <c r="F29" s="6">
        <v>6960</v>
      </c>
      <c r="G29" s="6">
        <f t="shared" si="7"/>
        <v>0</v>
      </c>
    </row>
    <row r="30" spans="1:9" x14ac:dyDescent="0.2">
      <c r="A30" s="38" t="s">
        <v>34</v>
      </c>
      <c r="B30" s="6">
        <v>333009.59999999998</v>
      </c>
      <c r="C30" s="6">
        <f t="shared" si="5"/>
        <v>75125.210000000021</v>
      </c>
      <c r="D30" s="6">
        <v>408134.81</v>
      </c>
      <c r="E30" s="6">
        <v>408134.81</v>
      </c>
      <c r="F30" s="6">
        <v>406162.80999999994</v>
      </c>
      <c r="G30" s="6">
        <f t="shared" si="7"/>
        <v>0</v>
      </c>
    </row>
    <row r="31" spans="1:9" x14ac:dyDescent="0.2">
      <c r="A31" s="38" t="s">
        <v>35</v>
      </c>
      <c r="B31" s="6">
        <v>1270000.02</v>
      </c>
      <c r="C31" s="6">
        <f t="shared" si="5"/>
        <v>3545859.7099999995</v>
      </c>
      <c r="D31" s="6">
        <v>4815859.7299999995</v>
      </c>
      <c r="E31" s="6">
        <v>4582164.8599999994</v>
      </c>
      <c r="F31" s="6">
        <v>4580014.3299999991</v>
      </c>
      <c r="G31" s="6">
        <f t="shared" si="7"/>
        <v>233694.87000000011</v>
      </c>
    </row>
    <row r="32" spans="1:9" x14ac:dyDescent="0.2">
      <c r="A32" s="38" t="s">
        <v>36</v>
      </c>
      <c r="B32" s="6">
        <v>834999.97</v>
      </c>
      <c r="C32" s="6">
        <f t="shared" si="5"/>
        <v>2355166.9500000002</v>
      </c>
      <c r="D32" s="6">
        <v>3190166.9200000004</v>
      </c>
      <c r="E32" s="6">
        <v>3172813.5200000009</v>
      </c>
      <c r="F32" s="6">
        <v>3172813.52</v>
      </c>
      <c r="G32" s="6">
        <f t="shared" si="7"/>
        <v>17353.399999999441</v>
      </c>
    </row>
    <row r="33" spans="1:8" x14ac:dyDescent="0.2">
      <c r="A33" s="41" t="s">
        <v>133</v>
      </c>
      <c r="B33" s="43">
        <f t="shared" ref="B33:G33" si="8">SUM(B34:B42)</f>
        <v>6865000</v>
      </c>
      <c r="C33" s="43">
        <f t="shared" ref="C33" si="9">SUM(C34:C42)</f>
        <v>6623036.950000002</v>
      </c>
      <c r="D33" s="43">
        <f t="shared" si="8"/>
        <v>13488036.950000001</v>
      </c>
      <c r="E33" s="43">
        <f t="shared" si="8"/>
        <v>13407492.340000002</v>
      </c>
      <c r="F33" s="43">
        <f t="shared" si="8"/>
        <v>13397382.690000001</v>
      </c>
      <c r="G33" s="43">
        <f t="shared" si="8"/>
        <v>80544.609999999404</v>
      </c>
    </row>
    <row r="34" spans="1:8" x14ac:dyDescent="0.2">
      <c r="A34" s="38" t="s">
        <v>37</v>
      </c>
      <c r="B34" s="6">
        <v>0</v>
      </c>
      <c r="C34" s="6">
        <v>0</v>
      </c>
      <c r="D34" s="6">
        <v>0</v>
      </c>
      <c r="E34" s="6">
        <v>0</v>
      </c>
      <c r="F34" s="6">
        <v>0</v>
      </c>
      <c r="G34" s="6">
        <v>0</v>
      </c>
    </row>
    <row r="35" spans="1:8" x14ac:dyDescent="0.2">
      <c r="A35" s="38" t="s">
        <v>38</v>
      </c>
      <c r="B35" s="6">
        <v>0</v>
      </c>
      <c r="C35" s="6">
        <f>D35-B35</f>
        <v>311677.12</v>
      </c>
      <c r="D35" s="6">
        <v>311677.12</v>
      </c>
      <c r="E35" s="6">
        <v>311677.12</v>
      </c>
      <c r="F35" s="6">
        <v>311677.12</v>
      </c>
      <c r="G35" s="6">
        <f t="shared" ref="G35:G36" si="10">D35-E35</f>
        <v>0</v>
      </c>
    </row>
    <row r="36" spans="1:8" x14ac:dyDescent="0.2">
      <c r="A36" s="38" t="s">
        <v>39</v>
      </c>
      <c r="B36" s="6">
        <v>0</v>
      </c>
      <c r="C36" s="6">
        <v>0</v>
      </c>
      <c r="D36" s="6">
        <v>0</v>
      </c>
      <c r="E36" s="6">
        <v>0</v>
      </c>
      <c r="F36" s="6">
        <v>0</v>
      </c>
      <c r="G36" s="6">
        <f t="shared" si="10"/>
        <v>0</v>
      </c>
    </row>
    <row r="37" spans="1:8" x14ac:dyDescent="0.2">
      <c r="A37" s="38" t="s">
        <v>40</v>
      </c>
      <c r="B37" s="6">
        <f>1750000+3000000+2115000</f>
        <v>6865000</v>
      </c>
      <c r="C37" s="6">
        <f>D37-B37</f>
        <v>6311359.8300000019</v>
      </c>
      <c r="D37" s="6">
        <v>13176359.830000002</v>
      </c>
      <c r="E37" s="6">
        <v>13095815.220000003</v>
      </c>
      <c r="F37" s="6">
        <v>13085705.570000002</v>
      </c>
      <c r="G37" s="6">
        <f>D37-E37</f>
        <v>80544.609999999404</v>
      </c>
    </row>
    <row r="38" spans="1:8" x14ac:dyDescent="0.2">
      <c r="A38" s="38" t="s">
        <v>41</v>
      </c>
      <c r="B38" s="6">
        <v>0</v>
      </c>
      <c r="C38" s="6">
        <v>0</v>
      </c>
      <c r="D38" s="6">
        <v>0</v>
      </c>
      <c r="E38" s="6">
        <v>0</v>
      </c>
      <c r="F38" s="6">
        <v>0</v>
      </c>
      <c r="G38" s="6">
        <v>0</v>
      </c>
    </row>
    <row r="39" spans="1:8" x14ac:dyDescent="0.2">
      <c r="A39" s="38" t="s">
        <v>42</v>
      </c>
      <c r="B39" s="6">
        <v>0</v>
      </c>
      <c r="C39" s="6">
        <v>0</v>
      </c>
      <c r="D39" s="6">
        <v>0</v>
      </c>
      <c r="E39" s="6">
        <v>0</v>
      </c>
      <c r="F39" s="6">
        <v>0</v>
      </c>
      <c r="G39" s="6">
        <v>0</v>
      </c>
    </row>
    <row r="40" spans="1:8" x14ac:dyDescent="0.2">
      <c r="A40" s="38" t="s">
        <v>43</v>
      </c>
      <c r="B40" s="6">
        <v>0</v>
      </c>
      <c r="C40" s="6">
        <v>0</v>
      </c>
      <c r="D40" s="6">
        <v>0</v>
      </c>
      <c r="E40" s="6">
        <v>0</v>
      </c>
      <c r="F40" s="6">
        <v>0</v>
      </c>
      <c r="G40" s="6">
        <v>0</v>
      </c>
    </row>
    <row r="41" spans="1:8" x14ac:dyDescent="0.2">
      <c r="A41" s="38" t="s">
        <v>44</v>
      </c>
      <c r="B41" s="6">
        <v>0</v>
      </c>
      <c r="C41" s="6">
        <v>0</v>
      </c>
      <c r="D41" s="6">
        <v>0</v>
      </c>
      <c r="E41" s="6">
        <v>0</v>
      </c>
      <c r="F41" s="6">
        <v>0</v>
      </c>
      <c r="G41" s="6">
        <v>0</v>
      </c>
    </row>
    <row r="42" spans="1:8" x14ac:dyDescent="0.2">
      <c r="A42" s="38" t="s">
        <v>45</v>
      </c>
      <c r="B42" s="6">
        <v>0</v>
      </c>
      <c r="C42" s="6">
        <v>0</v>
      </c>
      <c r="D42" s="6">
        <v>0</v>
      </c>
      <c r="E42" s="6">
        <v>0</v>
      </c>
      <c r="F42" s="6">
        <v>0</v>
      </c>
      <c r="G42" s="6">
        <v>0</v>
      </c>
    </row>
    <row r="43" spans="1:8" x14ac:dyDescent="0.2">
      <c r="A43" s="41" t="s">
        <v>134</v>
      </c>
      <c r="B43" s="43">
        <f t="shared" ref="B43:G43" si="11">SUM(B44:B52)</f>
        <v>0</v>
      </c>
      <c r="C43" s="43">
        <f t="shared" si="11"/>
        <v>7356632.3700000001</v>
      </c>
      <c r="D43" s="43">
        <f t="shared" si="11"/>
        <v>7356632.3700000001</v>
      </c>
      <c r="E43" s="43">
        <f t="shared" si="11"/>
        <v>7339298.4299999997</v>
      </c>
      <c r="F43" s="43">
        <f t="shared" si="11"/>
        <v>6776492.2500000009</v>
      </c>
      <c r="G43" s="43">
        <f t="shared" si="11"/>
        <v>17333.939999999944</v>
      </c>
    </row>
    <row r="44" spans="1:8" x14ac:dyDescent="0.2">
      <c r="A44" s="38" t="s">
        <v>46</v>
      </c>
      <c r="B44" s="6">
        <v>0</v>
      </c>
      <c r="C44" s="6">
        <f t="shared" ref="C44:C51" si="12">D44-B44</f>
        <v>2391941.42</v>
      </c>
      <c r="D44" s="6">
        <v>2391941.42</v>
      </c>
      <c r="E44" s="6">
        <v>2374607.48</v>
      </c>
      <c r="F44" s="6">
        <v>2167681.1800000002</v>
      </c>
      <c r="G44" s="6">
        <f>D44-E44</f>
        <v>17333.939999999944</v>
      </c>
      <c r="H44" s="44"/>
    </row>
    <row r="45" spans="1:8" x14ac:dyDescent="0.2">
      <c r="A45" s="38" t="s">
        <v>47</v>
      </c>
      <c r="B45" s="6">
        <v>0</v>
      </c>
      <c r="C45" s="6">
        <f t="shared" si="12"/>
        <v>1052080</v>
      </c>
      <c r="D45" s="6">
        <v>1052080</v>
      </c>
      <c r="E45" s="6">
        <v>1052080</v>
      </c>
      <c r="F45" s="6">
        <v>950000</v>
      </c>
      <c r="G45" s="6">
        <f t="shared" ref="G45:G52" si="13">D45-E45</f>
        <v>0</v>
      </c>
      <c r="H45" s="44"/>
    </row>
    <row r="46" spans="1:8" x14ac:dyDescent="0.2">
      <c r="A46" s="38" t="s">
        <v>48</v>
      </c>
      <c r="B46" s="6">
        <v>0</v>
      </c>
      <c r="C46" s="6">
        <f t="shared" si="12"/>
        <v>2471709.29</v>
      </c>
      <c r="D46" s="6">
        <v>2471709.29</v>
      </c>
      <c r="E46" s="6">
        <v>2471709.29</v>
      </c>
      <c r="F46" s="6">
        <v>2471709.29</v>
      </c>
      <c r="G46" s="6">
        <f t="shared" si="13"/>
        <v>0</v>
      </c>
      <c r="H46" s="44"/>
    </row>
    <row r="47" spans="1:8" x14ac:dyDescent="0.2">
      <c r="A47" s="38" t="s">
        <v>49</v>
      </c>
      <c r="B47" s="6">
        <v>0</v>
      </c>
      <c r="C47" s="6">
        <f t="shared" si="12"/>
        <v>1021801</v>
      </c>
      <c r="D47" s="6">
        <v>1021801</v>
      </c>
      <c r="E47" s="6">
        <v>1021801</v>
      </c>
      <c r="F47" s="6">
        <v>1021801</v>
      </c>
      <c r="G47" s="6">
        <f t="shared" si="13"/>
        <v>0</v>
      </c>
      <c r="H47" s="44"/>
    </row>
    <row r="48" spans="1:8" x14ac:dyDescent="0.2">
      <c r="A48" s="38" t="s">
        <v>50</v>
      </c>
      <c r="B48" s="6">
        <v>0</v>
      </c>
      <c r="C48" s="6">
        <f t="shared" si="12"/>
        <v>0</v>
      </c>
      <c r="D48" s="6">
        <v>0</v>
      </c>
      <c r="E48" s="6">
        <v>0</v>
      </c>
      <c r="F48" s="6">
        <v>0</v>
      </c>
      <c r="G48" s="6">
        <f t="shared" si="13"/>
        <v>0</v>
      </c>
      <c r="H48" s="44"/>
    </row>
    <row r="49" spans="1:8" x14ac:dyDescent="0.2">
      <c r="A49" s="38" t="s">
        <v>51</v>
      </c>
      <c r="B49" s="6">
        <v>0</v>
      </c>
      <c r="C49" s="6">
        <f t="shared" si="12"/>
        <v>419100.66</v>
      </c>
      <c r="D49" s="6">
        <v>419100.66</v>
      </c>
      <c r="E49" s="6">
        <v>419100.66</v>
      </c>
      <c r="F49" s="6">
        <v>165300.78</v>
      </c>
      <c r="G49" s="6">
        <f t="shared" si="13"/>
        <v>0</v>
      </c>
      <c r="H49" s="44"/>
    </row>
    <row r="50" spans="1:8" x14ac:dyDescent="0.2">
      <c r="A50" s="38" t="s">
        <v>52</v>
      </c>
      <c r="B50" s="6">
        <v>0</v>
      </c>
      <c r="C50" s="6">
        <f t="shared" si="12"/>
        <v>0</v>
      </c>
      <c r="D50" s="6">
        <v>0</v>
      </c>
      <c r="E50" s="6">
        <v>0</v>
      </c>
      <c r="F50" s="6">
        <v>0</v>
      </c>
      <c r="G50" s="6">
        <f t="shared" si="13"/>
        <v>0</v>
      </c>
      <c r="H50" s="44"/>
    </row>
    <row r="51" spans="1:8" x14ac:dyDescent="0.2">
      <c r="A51" s="38" t="s">
        <v>53</v>
      </c>
      <c r="B51" s="6">
        <v>0</v>
      </c>
      <c r="C51" s="6">
        <f t="shared" si="12"/>
        <v>0</v>
      </c>
      <c r="D51" s="1">
        <v>0</v>
      </c>
      <c r="E51" s="6">
        <v>0</v>
      </c>
      <c r="F51" s="6">
        <v>0</v>
      </c>
      <c r="G51" s="6">
        <f t="shared" si="13"/>
        <v>0</v>
      </c>
      <c r="H51" s="44"/>
    </row>
    <row r="52" spans="1:8" x14ac:dyDescent="0.2">
      <c r="A52" s="38" t="s">
        <v>54</v>
      </c>
      <c r="B52" s="6">
        <v>0</v>
      </c>
      <c r="C52" s="6">
        <f>D52</f>
        <v>0</v>
      </c>
      <c r="D52" s="6">
        <v>0</v>
      </c>
      <c r="E52" s="6">
        <v>0</v>
      </c>
      <c r="F52" s="6">
        <v>0</v>
      </c>
      <c r="G52" s="6">
        <f t="shared" si="13"/>
        <v>0</v>
      </c>
      <c r="H52" s="44"/>
    </row>
    <row r="53" spans="1:8" x14ac:dyDescent="0.2">
      <c r="A53" s="41" t="s">
        <v>55</v>
      </c>
      <c r="B53" s="43">
        <f>SUM(B54:B56)</f>
        <v>0</v>
      </c>
      <c r="C53" s="43">
        <v>0</v>
      </c>
      <c r="D53" s="43">
        <f>SUM(D54:D56)</f>
        <v>0</v>
      </c>
      <c r="E53" s="43">
        <f>SUM(E54:E56)</f>
        <v>0</v>
      </c>
      <c r="F53" s="43">
        <f>SUM(F54:F56)</f>
        <v>0</v>
      </c>
      <c r="G53" s="43">
        <f>SUM(G54:G56)</f>
        <v>0</v>
      </c>
      <c r="H53" s="44"/>
    </row>
    <row r="54" spans="1:8" x14ac:dyDescent="0.2">
      <c r="A54" s="38" t="s">
        <v>56</v>
      </c>
      <c r="B54" s="6">
        <v>0</v>
      </c>
      <c r="C54" s="6">
        <v>0</v>
      </c>
      <c r="D54" s="6">
        <v>0</v>
      </c>
      <c r="E54" s="6">
        <v>0</v>
      </c>
      <c r="F54" s="6">
        <v>0</v>
      </c>
      <c r="G54" s="6">
        <v>0</v>
      </c>
      <c r="H54" s="44"/>
    </row>
    <row r="55" spans="1:8" x14ac:dyDescent="0.2">
      <c r="A55" s="38" t="s">
        <v>57</v>
      </c>
      <c r="B55" s="6">
        <v>0</v>
      </c>
      <c r="C55" s="6">
        <v>0</v>
      </c>
      <c r="D55" s="6">
        <v>0</v>
      </c>
      <c r="E55" s="6">
        <v>0</v>
      </c>
      <c r="F55" s="6">
        <v>0</v>
      </c>
      <c r="G55" s="6">
        <v>0</v>
      </c>
    </row>
    <row r="56" spans="1:8" x14ac:dyDescent="0.2">
      <c r="A56" s="38" t="s">
        <v>58</v>
      </c>
      <c r="B56" s="6">
        <v>0</v>
      </c>
      <c r="C56" s="6">
        <v>0</v>
      </c>
      <c r="D56" s="6">
        <v>0</v>
      </c>
      <c r="E56" s="6">
        <v>0</v>
      </c>
      <c r="F56" s="6">
        <v>0</v>
      </c>
      <c r="G56" s="6">
        <v>0</v>
      </c>
    </row>
    <row r="57" spans="1:8" x14ac:dyDescent="0.2">
      <c r="A57" s="41" t="s">
        <v>130</v>
      </c>
      <c r="B57" s="6">
        <v>0</v>
      </c>
      <c r="C57" s="6">
        <v>0</v>
      </c>
      <c r="D57" s="6">
        <v>0</v>
      </c>
      <c r="E57" s="6">
        <v>0</v>
      </c>
      <c r="F57" s="6">
        <v>0</v>
      </c>
      <c r="G57" s="6">
        <v>0</v>
      </c>
    </row>
    <row r="58" spans="1:8" x14ac:dyDescent="0.2">
      <c r="A58" s="38" t="s">
        <v>59</v>
      </c>
      <c r="B58" s="6">
        <v>0</v>
      </c>
      <c r="C58" s="6">
        <v>0</v>
      </c>
      <c r="D58" s="6">
        <v>0</v>
      </c>
      <c r="E58" s="6">
        <v>0</v>
      </c>
      <c r="F58" s="6">
        <v>0</v>
      </c>
      <c r="G58" s="6">
        <v>0</v>
      </c>
    </row>
    <row r="59" spans="1:8" x14ac:dyDescent="0.2">
      <c r="A59" s="38" t="s">
        <v>60</v>
      </c>
      <c r="B59" s="6">
        <v>0</v>
      </c>
      <c r="C59" s="6">
        <v>0</v>
      </c>
      <c r="D59" s="6">
        <v>0</v>
      </c>
      <c r="E59" s="6">
        <v>0</v>
      </c>
      <c r="F59" s="6">
        <v>0</v>
      </c>
      <c r="G59" s="6">
        <v>0</v>
      </c>
    </row>
    <row r="60" spans="1:8" x14ac:dyDescent="0.2">
      <c r="A60" s="38" t="s">
        <v>61</v>
      </c>
      <c r="B60" s="6">
        <v>0</v>
      </c>
      <c r="C60" s="6">
        <v>0</v>
      </c>
      <c r="D60" s="6">
        <v>0</v>
      </c>
      <c r="E60" s="6">
        <v>0</v>
      </c>
      <c r="F60" s="6">
        <v>0</v>
      </c>
      <c r="G60" s="6">
        <v>0</v>
      </c>
    </row>
    <row r="61" spans="1:8" x14ac:dyDescent="0.2">
      <c r="A61" s="38" t="s">
        <v>62</v>
      </c>
      <c r="B61" s="6">
        <v>0</v>
      </c>
      <c r="C61" s="6">
        <v>0</v>
      </c>
      <c r="D61" s="6">
        <v>0</v>
      </c>
      <c r="E61" s="6">
        <v>0</v>
      </c>
      <c r="F61" s="6">
        <v>0</v>
      </c>
      <c r="G61" s="6">
        <v>0</v>
      </c>
    </row>
    <row r="62" spans="1:8" x14ac:dyDescent="0.2">
      <c r="A62" s="38" t="s">
        <v>63</v>
      </c>
      <c r="B62" s="6">
        <v>0</v>
      </c>
      <c r="C62" s="6">
        <v>0</v>
      </c>
      <c r="D62" s="6">
        <v>0</v>
      </c>
      <c r="E62" s="6">
        <v>0</v>
      </c>
      <c r="F62" s="6">
        <v>0</v>
      </c>
      <c r="G62" s="6">
        <v>0</v>
      </c>
    </row>
    <row r="63" spans="1:8" x14ac:dyDescent="0.2">
      <c r="A63" s="38" t="s">
        <v>64</v>
      </c>
      <c r="B63" s="6">
        <v>0</v>
      </c>
      <c r="C63" s="6">
        <v>0</v>
      </c>
      <c r="D63" s="6">
        <v>0</v>
      </c>
      <c r="E63" s="6">
        <v>0</v>
      </c>
      <c r="F63" s="6">
        <v>0</v>
      </c>
      <c r="G63" s="6">
        <v>0</v>
      </c>
    </row>
    <row r="64" spans="1:8" x14ac:dyDescent="0.2">
      <c r="A64" s="38" t="s">
        <v>65</v>
      </c>
      <c r="B64" s="6">
        <v>0</v>
      </c>
      <c r="C64" s="6">
        <v>0</v>
      </c>
      <c r="D64" s="6">
        <v>0</v>
      </c>
      <c r="E64" s="6">
        <v>0</v>
      </c>
      <c r="F64" s="6">
        <v>0</v>
      </c>
      <c r="G64" s="6">
        <v>0</v>
      </c>
    </row>
    <row r="65" spans="1:9" x14ac:dyDescent="0.2">
      <c r="A65" s="41" t="s">
        <v>131</v>
      </c>
      <c r="B65" s="6">
        <v>0</v>
      </c>
      <c r="C65" s="6">
        <v>0</v>
      </c>
      <c r="D65" s="6">
        <v>0</v>
      </c>
      <c r="E65" s="6">
        <v>0</v>
      </c>
      <c r="F65" s="6">
        <v>0</v>
      </c>
      <c r="G65" s="6">
        <v>0</v>
      </c>
    </row>
    <row r="66" spans="1:9" x14ac:dyDescent="0.2">
      <c r="A66" s="38" t="s">
        <v>66</v>
      </c>
      <c r="B66" s="6">
        <v>0</v>
      </c>
      <c r="C66" s="6">
        <v>0</v>
      </c>
      <c r="D66" s="6">
        <v>0</v>
      </c>
      <c r="E66" s="6">
        <v>0</v>
      </c>
      <c r="F66" s="6">
        <v>0</v>
      </c>
      <c r="G66" s="6">
        <v>0</v>
      </c>
    </row>
    <row r="67" spans="1:9" x14ac:dyDescent="0.2">
      <c r="A67" s="38" t="s">
        <v>67</v>
      </c>
      <c r="B67" s="6">
        <v>0</v>
      </c>
      <c r="C67" s="6">
        <v>0</v>
      </c>
      <c r="D67" s="6">
        <v>0</v>
      </c>
      <c r="E67" s="6">
        <v>0</v>
      </c>
      <c r="F67" s="6">
        <v>0</v>
      </c>
      <c r="G67" s="6">
        <v>0</v>
      </c>
    </row>
    <row r="68" spans="1:9" x14ac:dyDescent="0.2">
      <c r="A68" s="38" t="s">
        <v>68</v>
      </c>
      <c r="B68" s="6">
        <v>0</v>
      </c>
      <c r="C68" s="6">
        <v>0</v>
      </c>
      <c r="D68" s="6">
        <v>0</v>
      </c>
      <c r="E68" s="6">
        <v>0</v>
      </c>
      <c r="F68" s="6">
        <v>0</v>
      </c>
      <c r="G68" s="6">
        <v>0</v>
      </c>
    </row>
    <row r="69" spans="1:9" x14ac:dyDescent="0.2">
      <c r="A69" s="41" t="s">
        <v>69</v>
      </c>
      <c r="B69" s="6">
        <v>0</v>
      </c>
      <c r="C69" s="6">
        <v>0</v>
      </c>
      <c r="D69" s="6">
        <v>0</v>
      </c>
      <c r="E69" s="6">
        <v>0</v>
      </c>
      <c r="F69" s="6">
        <v>0</v>
      </c>
      <c r="G69" s="6">
        <v>0</v>
      </c>
    </row>
    <row r="70" spans="1:9" x14ac:dyDescent="0.2">
      <c r="A70" s="38" t="s">
        <v>70</v>
      </c>
      <c r="B70" s="6">
        <v>0</v>
      </c>
      <c r="C70" s="6">
        <v>0</v>
      </c>
      <c r="D70" s="6">
        <v>0</v>
      </c>
      <c r="E70" s="6">
        <v>0</v>
      </c>
      <c r="F70" s="6">
        <v>0</v>
      </c>
      <c r="G70" s="6">
        <v>0</v>
      </c>
    </row>
    <row r="71" spans="1:9" x14ac:dyDescent="0.2">
      <c r="A71" s="38" t="s">
        <v>71</v>
      </c>
      <c r="B71" s="6">
        <v>0</v>
      </c>
      <c r="C71" s="6">
        <v>0</v>
      </c>
      <c r="D71" s="6">
        <v>0</v>
      </c>
      <c r="E71" s="6">
        <v>0</v>
      </c>
      <c r="F71" s="6">
        <v>0</v>
      </c>
      <c r="G71" s="6">
        <v>0</v>
      </c>
    </row>
    <row r="72" spans="1:9" x14ac:dyDescent="0.2">
      <c r="A72" s="38" t="s">
        <v>72</v>
      </c>
      <c r="B72" s="6">
        <v>0</v>
      </c>
      <c r="C72" s="6">
        <v>0</v>
      </c>
      <c r="D72" s="6">
        <v>0</v>
      </c>
      <c r="E72" s="6">
        <v>0</v>
      </c>
      <c r="F72" s="6">
        <v>0</v>
      </c>
      <c r="G72" s="6">
        <v>0</v>
      </c>
    </row>
    <row r="73" spans="1:9" x14ac:dyDescent="0.2">
      <c r="A73" s="38" t="s">
        <v>73</v>
      </c>
      <c r="B73" s="6">
        <v>0</v>
      </c>
      <c r="C73" s="6">
        <v>0</v>
      </c>
      <c r="D73" s="6">
        <v>0</v>
      </c>
      <c r="E73" s="6">
        <v>0</v>
      </c>
      <c r="F73" s="6">
        <v>0</v>
      </c>
      <c r="G73" s="6">
        <v>0</v>
      </c>
    </row>
    <row r="74" spans="1:9" x14ac:dyDescent="0.2">
      <c r="A74" s="38" t="s">
        <v>74</v>
      </c>
      <c r="B74" s="6">
        <v>0</v>
      </c>
      <c r="C74" s="6">
        <v>0</v>
      </c>
      <c r="D74" s="6">
        <v>0</v>
      </c>
      <c r="E74" s="6">
        <v>0</v>
      </c>
      <c r="F74" s="6">
        <v>0</v>
      </c>
      <c r="G74" s="6">
        <v>0</v>
      </c>
    </row>
    <row r="75" spans="1:9" x14ac:dyDescent="0.2">
      <c r="A75" s="38" t="s">
        <v>75</v>
      </c>
      <c r="B75" s="6">
        <v>0</v>
      </c>
      <c r="C75" s="6">
        <v>0</v>
      </c>
      <c r="D75" s="6">
        <v>0</v>
      </c>
      <c r="E75" s="6">
        <v>0</v>
      </c>
      <c r="F75" s="6">
        <v>0</v>
      </c>
      <c r="G75" s="6">
        <v>0</v>
      </c>
    </row>
    <row r="76" spans="1:9" x14ac:dyDescent="0.2">
      <c r="A76" s="39" t="s">
        <v>76</v>
      </c>
      <c r="B76" s="7">
        <v>0</v>
      </c>
      <c r="C76" s="7">
        <v>0</v>
      </c>
      <c r="D76" s="7">
        <v>0</v>
      </c>
      <c r="E76" s="7">
        <v>0</v>
      </c>
      <c r="F76" s="7">
        <v>0</v>
      </c>
      <c r="G76" s="7">
        <v>0</v>
      </c>
    </row>
    <row r="77" spans="1:9" x14ac:dyDescent="0.2">
      <c r="A77" s="40" t="s">
        <v>77</v>
      </c>
      <c r="B77" s="8">
        <f t="shared" ref="B77:F77" si="14">B53+B43+B33+B23+B13+B5</f>
        <v>162798010</v>
      </c>
      <c r="C77" s="8">
        <f t="shared" si="14"/>
        <v>35552753.780000009</v>
      </c>
      <c r="D77" s="8">
        <f t="shared" si="14"/>
        <v>198350763.78</v>
      </c>
      <c r="E77" s="8">
        <f t="shared" si="14"/>
        <v>197170510.35999998</v>
      </c>
      <c r="F77" s="8">
        <f t="shared" si="14"/>
        <v>196089930.71000001</v>
      </c>
      <c r="G77" s="8">
        <f>G53+G43+G33+G23+G13+G5</f>
        <v>1180253.4199999997</v>
      </c>
      <c r="H77" s="44"/>
      <c r="I77" s="44"/>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8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workbookViewId="0">
      <selection sqref="A1:G1"/>
    </sheetView>
  </sheetViews>
  <sheetFormatPr baseColWidth="10" defaultColWidth="12" defaultRowHeight="11.25" x14ac:dyDescent="0.2"/>
  <cols>
    <col min="1" max="1" width="47.6640625" style="1" customWidth="1"/>
    <col min="2" max="7" width="18.33203125" style="1" customWidth="1"/>
    <col min="8" max="16384" width="12" style="1"/>
  </cols>
  <sheetData>
    <row r="1" spans="1:7" ht="45" customHeight="1" x14ac:dyDescent="0.2">
      <c r="A1" s="45" t="s">
        <v>137</v>
      </c>
      <c r="B1" s="46"/>
      <c r="C1" s="46"/>
      <c r="D1" s="46"/>
      <c r="E1" s="46"/>
      <c r="F1" s="46"/>
      <c r="G1" s="47"/>
    </row>
    <row r="2" spans="1:7" x14ac:dyDescent="0.2">
      <c r="A2" s="24"/>
      <c r="B2" s="27" t="s">
        <v>0</v>
      </c>
      <c r="C2" s="28"/>
      <c r="D2" s="28"/>
      <c r="E2" s="28"/>
      <c r="F2" s="29"/>
      <c r="G2" s="48" t="s">
        <v>7</v>
      </c>
    </row>
    <row r="3" spans="1:7" ht="25.15" customHeight="1" x14ac:dyDescent="0.2">
      <c r="A3" s="25" t="s">
        <v>1</v>
      </c>
      <c r="B3" s="3" t="s">
        <v>2</v>
      </c>
      <c r="C3" s="3" t="s">
        <v>3</v>
      </c>
      <c r="D3" s="3" t="s">
        <v>4</v>
      </c>
      <c r="E3" s="3" t="s">
        <v>5</v>
      </c>
      <c r="F3" s="3" t="s">
        <v>6</v>
      </c>
      <c r="G3" s="49"/>
    </row>
    <row r="4" spans="1:7" x14ac:dyDescent="0.2">
      <c r="A4" s="26"/>
      <c r="B4" s="4">
        <v>1</v>
      </c>
      <c r="C4" s="4">
        <v>2</v>
      </c>
      <c r="D4" s="4" t="s">
        <v>8</v>
      </c>
      <c r="E4" s="4">
        <v>4</v>
      </c>
      <c r="F4" s="4">
        <v>5</v>
      </c>
      <c r="G4" s="4" t="s">
        <v>9</v>
      </c>
    </row>
    <row r="5" spans="1:7" x14ac:dyDescent="0.2">
      <c r="A5" s="35"/>
      <c r="B5" s="9"/>
      <c r="C5" s="9"/>
      <c r="D5" s="9"/>
      <c r="E5" s="9"/>
      <c r="F5" s="9"/>
      <c r="G5" s="9"/>
    </row>
    <row r="6" spans="1:7" x14ac:dyDescent="0.2">
      <c r="A6" s="35" t="s">
        <v>78</v>
      </c>
      <c r="B6" s="6">
        <v>162798010</v>
      </c>
      <c r="C6" s="6">
        <v>35552753.780000009</v>
      </c>
      <c r="D6" s="6">
        <v>198350763.78</v>
      </c>
      <c r="E6" s="6">
        <v>197170510.35999998</v>
      </c>
      <c r="F6" s="6">
        <v>196089930.71000001</v>
      </c>
      <c r="G6" s="6">
        <v>1180253.4199999997</v>
      </c>
    </row>
    <row r="7" spans="1:7" x14ac:dyDescent="0.2">
      <c r="A7" s="35"/>
      <c r="B7" s="10"/>
      <c r="C7" s="10"/>
      <c r="D7" s="10"/>
      <c r="E7" s="10"/>
      <c r="F7" s="10"/>
      <c r="G7" s="10"/>
    </row>
    <row r="8" spans="1:7" x14ac:dyDescent="0.2">
      <c r="A8" s="35" t="s">
        <v>79</v>
      </c>
      <c r="B8" s="10">
        <v>0</v>
      </c>
      <c r="C8" s="10">
        <v>0</v>
      </c>
      <c r="D8" s="10">
        <v>0</v>
      </c>
      <c r="E8" s="10">
        <v>0</v>
      </c>
      <c r="F8" s="10">
        <v>0</v>
      </c>
      <c r="G8" s="10">
        <v>0</v>
      </c>
    </row>
    <row r="9" spans="1:7" x14ac:dyDescent="0.2">
      <c r="A9" s="35"/>
      <c r="B9" s="10"/>
      <c r="C9" s="10"/>
      <c r="D9" s="10"/>
      <c r="E9" s="10"/>
      <c r="F9" s="10"/>
      <c r="G9" s="10"/>
    </row>
    <row r="10" spans="1:7" x14ac:dyDescent="0.2">
      <c r="A10" s="35" t="s">
        <v>80</v>
      </c>
      <c r="B10" s="10">
        <v>0</v>
      </c>
      <c r="C10" s="10">
        <v>0</v>
      </c>
      <c r="D10" s="10">
        <v>0</v>
      </c>
      <c r="E10" s="10">
        <v>0</v>
      </c>
      <c r="F10" s="10">
        <v>0</v>
      </c>
      <c r="G10" s="10">
        <v>0</v>
      </c>
    </row>
    <row r="11" spans="1:7" x14ac:dyDescent="0.2">
      <c r="A11" s="35"/>
      <c r="B11" s="10"/>
      <c r="C11" s="10"/>
      <c r="D11" s="10"/>
      <c r="E11" s="10"/>
      <c r="F11" s="10"/>
      <c r="G11" s="10"/>
    </row>
    <row r="12" spans="1:7" x14ac:dyDescent="0.2">
      <c r="A12" s="35" t="s">
        <v>41</v>
      </c>
      <c r="B12" s="10">
        <v>0</v>
      </c>
      <c r="C12" s="10">
        <v>0</v>
      </c>
      <c r="D12" s="10">
        <v>0</v>
      </c>
      <c r="E12" s="10">
        <v>0</v>
      </c>
      <c r="F12" s="10">
        <v>0</v>
      </c>
      <c r="G12" s="10">
        <v>0</v>
      </c>
    </row>
    <row r="13" spans="1:7" x14ac:dyDescent="0.2">
      <c r="A13" s="35"/>
      <c r="B13" s="10"/>
      <c r="C13" s="10"/>
      <c r="D13" s="10"/>
      <c r="E13" s="10"/>
      <c r="F13" s="10"/>
      <c r="G13" s="10"/>
    </row>
    <row r="14" spans="1:7" x14ac:dyDescent="0.2">
      <c r="A14" s="35" t="s">
        <v>66</v>
      </c>
      <c r="B14" s="10">
        <v>0</v>
      </c>
      <c r="C14" s="10">
        <v>0</v>
      </c>
      <c r="D14" s="10">
        <v>0</v>
      </c>
      <c r="E14" s="10">
        <v>0</v>
      </c>
      <c r="F14" s="10">
        <v>0</v>
      </c>
      <c r="G14" s="10">
        <v>0</v>
      </c>
    </row>
    <row r="15" spans="1:7" x14ac:dyDescent="0.2">
      <c r="A15" s="36"/>
      <c r="B15" s="11"/>
      <c r="C15" s="11"/>
      <c r="D15" s="11"/>
      <c r="E15" s="11"/>
      <c r="F15" s="11"/>
      <c r="G15" s="11"/>
    </row>
    <row r="16" spans="1:7" x14ac:dyDescent="0.2">
      <c r="A16" s="37" t="s">
        <v>77</v>
      </c>
      <c r="B16" s="8">
        <f t="shared" ref="B16:G16" si="0">B6</f>
        <v>162798010</v>
      </c>
      <c r="C16" s="8">
        <f t="shared" si="0"/>
        <v>35552753.780000009</v>
      </c>
      <c r="D16" s="8">
        <v>198350763.78</v>
      </c>
      <c r="E16" s="8">
        <f t="shared" si="0"/>
        <v>197170510.35999998</v>
      </c>
      <c r="F16" s="8">
        <f t="shared" si="0"/>
        <v>196089930.71000001</v>
      </c>
      <c r="G16" s="8">
        <f t="shared" si="0"/>
        <v>1180253.4199999997</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4" workbookViewId="0">
      <selection activeCell="A33" sqref="A33:G33"/>
    </sheetView>
  </sheetViews>
  <sheetFormatPr baseColWidth="10" defaultColWidth="12" defaultRowHeight="11.25" x14ac:dyDescent="0.2"/>
  <cols>
    <col min="1" max="1" width="60.6640625" style="1" customWidth="1"/>
    <col min="2" max="7" width="18.33203125" style="1" customWidth="1"/>
    <col min="8" max="16384" width="12" style="1"/>
  </cols>
  <sheetData>
    <row r="1" spans="1:7" ht="45" customHeight="1" x14ac:dyDescent="0.2">
      <c r="A1" s="45" t="s">
        <v>138</v>
      </c>
      <c r="B1" s="46"/>
      <c r="C1" s="46"/>
      <c r="D1" s="46"/>
      <c r="E1" s="46"/>
      <c r="F1" s="46"/>
      <c r="G1" s="47"/>
    </row>
    <row r="2" spans="1:7" x14ac:dyDescent="0.2">
      <c r="A2" s="14"/>
      <c r="B2" s="14"/>
      <c r="C2" s="14"/>
      <c r="D2" s="14"/>
      <c r="E2" s="14"/>
      <c r="F2" s="14"/>
      <c r="G2" s="14"/>
    </row>
    <row r="3" spans="1:7" x14ac:dyDescent="0.2">
      <c r="A3" s="24"/>
      <c r="B3" s="27" t="s">
        <v>0</v>
      </c>
      <c r="C3" s="28"/>
      <c r="D3" s="28"/>
      <c r="E3" s="28"/>
      <c r="F3" s="29"/>
      <c r="G3" s="48" t="s">
        <v>7</v>
      </c>
    </row>
    <row r="4" spans="1:7" ht="25.15" customHeight="1" x14ac:dyDescent="0.2">
      <c r="A4" s="25" t="s">
        <v>1</v>
      </c>
      <c r="B4" s="3" t="s">
        <v>2</v>
      </c>
      <c r="C4" s="3" t="s">
        <v>3</v>
      </c>
      <c r="D4" s="3" t="s">
        <v>4</v>
      </c>
      <c r="E4" s="3" t="s">
        <v>5</v>
      </c>
      <c r="F4" s="3" t="s">
        <v>6</v>
      </c>
      <c r="G4" s="49"/>
    </row>
    <row r="5" spans="1:7" x14ac:dyDescent="0.2">
      <c r="A5" s="26"/>
      <c r="B5" s="4">
        <v>1</v>
      </c>
      <c r="C5" s="4">
        <v>2</v>
      </c>
      <c r="D5" s="4" t="s">
        <v>8</v>
      </c>
      <c r="E5" s="4">
        <v>4</v>
      </c>
      <c r="F5" s="4">
        <v>5</v>
      </c>
      <c r="G5" s="4" t="s">
        <v>9</v>
      </c>
    </row>
    <row r="6" spans="1:7" x14ac:dyDescent="0.2">
      <c r="A6" s="13"/>
      <c r="B6" s="19"/>
      <c r="C6" s="19"/>
      <c r="D6" s="19"/>
      <c r="E6" s="19"/>
      <c r="F6" s="19"/>
      <c r="G6" s="19"/>
    </row>
    <row r="7" spans="1:7" x14ac:dyDescent="0.2">
      <c r="A7" s="31" t="s">
        <v>135</v>
      </c>
      <c r="B7" s="6">
        <f>CTG!B6</f>
        <v>162798010</v>
      </c>
      <c r="C7" s="6">
        <f>CTG!C6</f>
        <v>35552753.780000009</v>
      </c>
      <c r="D7" s="6">
        <f>CTG!D6</f>
        <v>198350763.78</v>
      </c>
      <c r="E7" s="6">
        <f>CTG!E6</f>
        <v>197170510.35999998</v>
      </c>
      <c r="F7" s="6">
        <f>CTG!F6</f>
        <v>196089930.71000001</v>
      </c>
      <c r="G7" s="6">
        <f>CTG!G6</f>
        <v>1180253.4199999997</v>
      </c>
    </row>
    <row r="8" spans="1:7" x14ac:dyDescent="0.2">
      <c r="A8" s="31" t="s">
        <v>81</v>
      </c>
      <c r="B8" s="6"/>
      <c r="C8" s="6"/>
      <c r="D8" s="6"/>
      <c r="E8" s="6"/>
      <c r="F8" s="6"/>
      <c r="G8" s="6"/>
    </row>
    <row r="9" spans="1:7" x14ac:dyDescent="0.2">
      <c r="A9" s="31" t="s">
        <v>82</v>
      </c>
      <c r="B9" s="6"/>
      <c r="C9" s="6"/>
      <c r="D9" s="6"/>
      <c r="E9" s="6"/>
      <c r="F9" s="6"/>
      <c r="G9" s="6"/>
    </row>
    <row r="10" spans="1:7" x14ac:dyDescent="0.2">
      <c r="A10" s="31" t="s">
        <v>83</v>
      </c>
      <c r="B10" s="6"/>
      <c r="C10" s="6"/>
      <c r="D10" s="6"/>
      <c r="E10" s="6"/>
      <c r="F10" s="6"/>
      <c r="G10" s="6"/>
    </row>
    <row r="11" spans="1:7" x14ac:dyDescent="0.2">
      <c r="A11" s="31" t="s">
        <v>84</v>
      </c>
      <c r="B11" s="6"/>
      <c r="C11" s="6"/>
      <c r="D11" s="6"/>
      <c r="E11" s="6"/>
      <c r="F11" s="6"/>
      <c r="G11" s="6"/>
    </row>
    <row r="12" spans="1:7" x14ac:dyDescent="0.2">
      <c r="A12" s="31" t="s">
        <v>85</v>
      </c>
      <c r="B12" s="6"/>
      <c r="C12" s="6"/>
      <c r="D12" s="6"/>
      <c r="E12" s="6"/>
      <c r="F12" s="6"/>
      <c r="G12" s="6"/>
    </row>
    <row r="13" spans="1:7" x14ac:dyDescent="0.2">
      <c r="A13" s="31" t="s">
        <v>86</v>
      </c>
      <c r="B13" s="6"/>
      <c r="C13" s="6"/>
      <c r="D13" s="6"/>
      <c r="E13" s="6"/>
      <c r="F13" s="6"/>
      <c r="G13" s="6"/>
    </row>
    <row r="14" spans="1:7" x14ac:dyDescent="0.2">
      <c r="A14" s="31" t="s">
        <v>87</v>
      </c>
      <c r="B14" s="6"/>
      <c r="C14" s="6"/>
      <c r="D14" s="6"/>
      <c r="E14" s="6"/>
      <c r="F14" s="6"/>
      <c r="G14" s="6"/>
    </row>
    <row r="15" spans="1:7" x14ac:dyDescent="0.2">
      <c r="A15" s="31"/>
      <c r="B15" s="7"/>
      <c r="C15" s="7"/>
      <c r="D15" s="7"/>
      <c r="E15" s="7"/>
      <c r="F15" s="7"/>
      <c r="G15" s="7"/>
    </row>
    <row r="16" spans="1:7" x14ac:dyDescent="0.2">
      <c r="A16" s="32" t="s">
        <v>77</v>
      </c>
      <c r="B16" s="12">
        <f t="shared" ref="B16:G16" si="0">B7</f>
        <v>162798010</v>
      </c>
      <c r="C16" s="12">
        <f t="shared" si="0"/>
        <v>35552753.780000009</v>
      </c>
      <c r="D16" s="12">
        <f t="shared" si="0"/>
        <v>198350763.78</v>
      </c>
      <c r="E16" s="12">
        <f t="shared" si="0"/>
        <v>197170510.35999998</v>
      </c>
      <c r="F16" s="12">
        <f t="shared" si="0"/>
        <v>196089930.71000001</v>
      </c>
      <c r="G16" s="12">
        <f t="shared" si="0"/>
        <v>1180253.4199999997</v>
      </c>
    </row>
    <row r="19" spans="1:7" ht="45" customHeight="1" x14ac:dyDescent="0.2">
      <c r="A19" s="45" t="s">
        <v>140</v>
      </c>
      <c r="B19" s="46"/>
      <c r="C19" s="46"/>
      <c r="D19" s="46"/>
      <c r="E19" s="46"/>
      <c r="F19" s="46"/>
      <c r="G19" s="47"/>
    </row>
    <row r="21" spans="1:7" x14ac:dyDescent="0.2">
      <c r="A21" s="24"/>
      <c r="B21" s="27" t="s">
        <v>0</v>
      </c>
      <c r="C21" s="28"/>
      <c r="D21" s="28"/>
      <c r="E21" s="28"/>
      <c r="F21" s="29"/>
      <c r="G21" s="48" t="s">
        <v>7</v>
      </c>
    </row>
    <row r="22" spans="1:7" ht="22.5" x14ac:dyDescent="0.2">
      <c r="A22" s="25" t="s">
        <v>1</v>
      </c>
      <c r="B22" s="3" t="s">
        <v>2</v>
      </c>
      <c r="C22" s="3" t="s">
        <v>3</v>
      </c>
      <c r="D22" s="3" t="s">
        <v>4</v>
      </c>
      <c r="E22" s="3" t="s">
        <v>5</v>
      </c>
      <c r="F22" s="3" t="s">
        <v>6</v>
      </c>
      <c r="G22" s="49"/>
    </row>
    <row r="23" spans="1:7" x14ac:dyDescent="0.2">
      <c r="A23" s="26"/>
      <c r="B23" s="4">
        <v>1</v>
      </c>
      <c r="C23" s="4">
        <v>2</v>
      </c>
      <c r="D23" s="4" t="s">
        <v>8</v>
      </c>
      <c r="E23" s="4">
        <v>4</v>
      </c>
      <c r="F23" s="4">
        <v>5</v>
      </c>
      <c r="G23" s="4" t="s">
        <v>9</v>
      </c>
    </row>
    <row r="24" spans="1:7" x14ac:dyDescent="0.2">
      <c r="A24" s="15"/>
      <c r="B24" s="16"/>
      <c r="C24" s="16"/>
      <c r="D24" s="16"/>
      <c r="E24" s="16"/>
      <c r="F24" s="16"/>
      <c r="G24" s="16"/>
    </row>
    <row r="25" spans="1:7" x14ac:dyDescent="0.2">
      <c r="A25" s="31" t="s">
        <v>88</v>
      </c>
      <c r="B25" s="17"/>
      <c r="C25" s="17"/>
      <c r="D25" s="17"/>
      <c r="E25" s="17"/>
      <c r="F25" s="17"/>
      <c r="G25" s="17"/>
    </row>
    <row r="26" spans="1:7" x14ac:dyDescent="0.2">
      <c r="A26" s="31" t="s">
        <v>89</v>
      </c>
      <c r="B26" s="17"/>
      <c r="C26" s="17"/>
      <c r="D26" s="17"/>
      <c r="E26" s="17"/>
      <c r="F26" s="17"/>
      <c r="G26" s="17"/>
    </row>
    <row r="27" spans="1:7" x14ac:dyDescent="0.2">
      <c r="A27" s="31" t="s">
        <v>90</v>
      </c>
      <c r="B27" s="17"/>
      <c r="C27" s="17"/>
      <c r="D27" s="17"/>
      <c r="E27" s="17"/>
      <c r="F27" s="17"/>
      <c r="G27" s="17"/>
    </row>
    <row r="28" spans="1:7" x14ac:dyDescent="0.2">
      <c r="A28" s="31" t="s">
        <v>91</v>
      </c>
      <c r="B28" s="17"/>
      <c r="C28" s="17"/>
      <c r="D28" s="17"/>
      <c r="E28" s="17"/>
      <c r="F28" s="17"/>
      <c r="G28" s="17"/>
    </row>
    <row r="29" spans="1:7" x14ac:dyDescent="0.2">
      <c r="A29" s="2"/>
      <c r="B29" s="18"/>
      <c r="C29" s="18"/>
      <c r="D29" s="18"/>
      <c r="E29" s="18"/>
      <c r="F29" s="18"/>
      <c r="G29" s="18"/>
    </row>
    <row r="30" spans="1:7" x14ac:dyDescent="0.2">
      <c r="A30" s="32" t="s">
        <v>77</v>
      </c>
      <c r="B30" s="12"/>
      <c r="C30" s="12"/>
      <c r="D30" s="12"/>
      <c r="E30" s="12"/>
      <c r="F30" s="12"/>
      <c r="G30" s="12"/>
    </row>
    <row r="33" spans="1:7" ht="45" customHeight="1" x14ac:dyDescent="0.2">
      <c r="A33" s="45" t="s">
        <v>141</v>
      </c>
      <c r="B33" s="46"/>
      <c r="C33" s="46"/>
      <c r="D33" s="46"/>
      <c r="E33" s="46"/>
      <c r="F33" s="46"/>
      <c r="G33" s="47"/>
    </row>
    <row r="34" spans="1:7" x14ac:dyDescent="0.2">
      <c r="A34" s="24"/>
      <c r="B34" s="27" t="s">
        <v>0</v>
      </c>
      <c r="C34" s="28"/>
      <c r="D34" s="28"/>
      <c r="E34" s="28"/>
      <c r="F34" s="29"/>
      <c r="G34" s="48" t="s">
        <v>7</v>
      </c>
    </row>
    <row r="35" spans="1:7" ht="22.5" x14ac:dyDescent="0.2">
      <c r="A35" s="25" t="s">
        <v>1</v>
      </c>
      <c r="B35" s="3" t="s">
        <v>2</v>
      </c>
      <c r="C35" s="3" t="s">
        <v>3</v>
      </c>
      <c r="D35" s="3" t="s">
        <v>4</v>
      </c>
      <c r="E35" s="3" t="s">
        <v>5</v>
      </c>
      <c r="F35" s="3" t="s">
        <v>6</v>
      </c>
      <c r="G35" s="49"/>
    </row>
    <row r="36" spans="1:7" x14ac:dyDescent="0.2">
      <c r="A36" s="26"/>
      <c r="B36" s="4">
        <v>1</v>
      </c>
      <c r="C36" s="4">
        <v>2</v>
      </c>
      <c r="D36" s="4" t="s">
        <v>8</v>
      </c>
      <c r="E36" s="4">
        <v>4</v>
      </c>
      <c r="F36" s="4">
        <v>5</v>
      </c>
      <c r="G36" s="4" t="s">
        <v>9</v>
      </c>
    </row>
    <row r="37" spans="1:7" x14ac:dyDescent="0.2">
      <c r="A37" s="15"/>
      <c r="B37" s="16"/>
      <c r="C37" s="16"/>
      <c r="D37" s="16"/>
      <c r="E37" s="16"/>
      <c r="F37" s="16"/>
      <c r="G37" s="16"/>
    </row>
    <row r="38" spans="1:7" ht="22.5" x14ac:dyDescent="0.2">
      <c r="A38" s="33" t="s">
        <v>92</v>
      </c>
      <c r="B38" s="6">
        <v>162798010</v>
      </c>
      <c r="C38" s="6">
        <f>C16</f>
        <v>35552753.780000009</v>
      </c>
      <c r="D38" s="6">
        <f>D7</f>
        <v>198350763.78</v>
      </c>
      <c r="E38" s="6">
        <f>E7</f>
        <v>197170510.35999998</v>
      </c>
      <c r="F38" s="6">
        <f>F7</f>
        <v>196089930.71000001</v>
      </c>
      <c r="G38" s="6">
        <f>G7</f>
        <v>1180253.4199999997</v>
      </c>
    </row>
    <row r="39" spans="1:7" x14ac:dyDescent="0.2">
      <c r="A39" s="33"/>
      <c r="B39" s="17"/>
      <c r="C39" s="17"/>
      <c r="D39" s="17"/>
      <c r="E39" s="17"/>
      <c r="F39" s="17"/>
      <c r="G39" s="17"/>
    </row>
    <row r="40" spans="1:7" x14ac:dyDescent="0.2">
      <c r="A40" s="33" t="s">
        <v>93</v>
      </c>
      <c r="B40" s="17"/>
      <c r="C40" s="17"/>
      <c r="D40" s="17"/>
      <c r="E40" s="17"/>
      <c r="F40" s="17"/>
      <c r="G40" s="17"/>
    </row>
    <row r="41" spans="1:7" x14ac:dyDescent="0.2">
      <c r="A41" s="33"/>
      <c r="B41" s="17"/>
      <c r="C41" s="17"/>
      <c r="D41" s="17"/>
      <c r="E41" s="17"/>
      <c r="F41" s="17"/>
      <c r="G41" s="17"/>
    </row>
    <row r="42" spans="1:7" ht="22.5" x14ac:dyDescent="0.2">
      <c r="A42" s="33" t="s">
        <v>94</v>
      </c>
      <c r="B42" s="17"/>
      <c r="C42" s="17"/>
      <c r="D42" s="17"/>
      <c r="E42" s="17"/>
      <c r="F42" s="17"/>
      <c r="G42" s="17"/>
    </row>
    <row r="43" spans="1:7" x14ac:dyDescent="0.2">
      <c r="A43" s="33"/>
      <c r="B43" s="17"/>
      <c r="C43" s="17"/>
      <c r="D43" s="17"/>
      <c r="E43" s="17"/>
      <c r="F43" s="17"/>
      <c r="G43" s="17"/>
    </row>
    <row r="44" spans="1:7" ht="22.5" x14ac:dyDescent="0.2">
      <c r="A44" s="33" t="s">
        <v>95</v>
      </c>
      <c r="B44" s="17"/>
      <c r="C44" s="17"/>
      <c r="D44" s="17"/>
      <c r="E44" s="17"/>
      <c r="F44" s="17"/>
      <c r="G44" s="17"/>
    </row>
    <row r="45" spans="1:7" x14ac:dyDescent="0.2">
      <c r="A45" s="33"/>
      <c r="B45" s="17"/>
      <c r="C45" s="17"/>
      <c r="D45" s="17"/>
      <c r="E45" s="17"/>
      <c r="F45" s="17"/>
      <c r="G45" s="17"/>
    </row>
    <row r="46" spans="1:7" ht="22.5" x14ac:dyDescent="0.2">
      <c r="A46" s="33" t="s">
        <v>96</v>
      </c>
      <c r="B46" s="17"/>
      <c r="C46" s="17"/>
      <c r="D46" s="17"/>
      <c r="E46" s="17"/>
      <c r="F46" s="17"/>
      <c r="G46" s="17"/>
    </row>
    <row r="47" spans="1:7" x14ac:dyDescent="0.2">
      <c r="A47" s="33"/>
      <c r="B47" s="17"/>
      <c r="C47" s="17"/>
      <c r="D47" s="17"/>
      <c r="E47" s="17"/>
      <c r="F47" s="17"/>
      <c r="G47" s="17"/>
    </row>
    <row r="48" spans="1:7" ht="22.5" x14ac:dyDescent="0.2">
      <c r="A48" s="33" t="s">
        <v>97</v>
      </c>
      <c r="B48" s="17"/>
      <c r="C48" s="17"/>
      <c r="D48" s="17"/>
      <c r="E48" s="17"/>
      <c r="F48" s="17"/>
      <c r="G48" s="17"/>
    </row>
    <row r="49" spans="1:7" x14ac:dyDescent="0.2">
      <c r="A49" s="33"/>
      <c r="B49" s="17"/>
      <c r="C49" s="17"/>
      <c r="D49" s="17"/>
      <c r="E49" s="17"/>
      <c r="F49" s="17"/>
      <c r="G49" s="17"/>
    </row>
    <row r="50" spans="1:7" ht="22.5" x14ac:dyDescent="0.2">
      <c r="A50" s="33" t="s">
        <v>98</v>
      </c>
      <c r="B50" s="17"/>
      <c r="C50" s="17"/>
      <c r="D50" s="17"/>
      <c r="E50" s="17"/>
      <c r="F50" s="17"/>
      <c r="G50" s="17"/>
    </row>
    <row r="51" spans="1:7" x14ac:dyDescent="0.2">
      <c r="A51" s="34"/>
      <c r="B51" s="18"/>
      <c r="C51" s="18"/>
      <c r="D51" s="18"/>
      <c r="E51" s="18"/>
      <c r="F51" s="18"/>
      <c r="G51" s="18"/>
    </row>
    <row r="52" spans="1:7" x14ac:dyDescent="0.2">
      <c r="A52" s="23" t="s">
        <v>77</v>
      </c>
      <c r="B52" s="12"/>
      <c r="C52" s="12"/>
      <c r="D52" s="12"/>
      <c r="E52" s="12"/>
      <c r="F52" s="12"/>
      <c r="G52" s="12"/>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workbookViewId="0">
      <selection activeCell="A5" sqref="A5"/>
    </sheetView>
  </sheetViews>
  <sheetFormatPr baseColWidth="10" defaultColWidth="12" defaultRowHeight="11.25" x14ac:dyDescent="0.2"/>
  <cols>
    <col min="1" max="1" width="65.6640625" style="1" customWidth="1"/>
    <col min="2" max="7" width="18.33203125" style="1" customWidth="1"/>
    <col min="8" max="16384" width="12" style="1"/>
  </cols>
  <sheetData>
    <row r="1" spans="1:7" ht="45" customHeight="1" x14ac:dyDescent="0.2">
      <c r="A1" s="45" t="s">
        <v>139</v>
      </c>
      <c r="B1" s="50"/>
      <c r="C1" s="50"/>
      <c r="D1" s="50"/>
      <c r="E1" s="50"/>
      <c r="F1" s="50"/>
      <c r="G1" s="51"/>
    </row>
    <row r="2" spans="1:7" x14ac:dyDescent="0.2">
      <c r="A2" s="24"/>
      <c r="B2" s="27" t="s">
        <v>0</v>
      </c>
      <c r="C2" s="28"/>
      <c r="D2" s="28"/>
      <c r="E2" s="28"/>
      <c r="F2" s="29"/>
      <c r="G2" s="48" t="s">
        <v>7</v>
      </c>
    </row>
    <row r="3" spans="1:7" ht="25.15" customHeight="1" x14ac:dyDescent="0.2">
      <c r="A3" s="25" t="s">
        <v>1</v>
      </c>
      <c r="B3" s="3" t="s">
        <v>2</v>
      </c>
      <c r="C3" s="3" t="s">
        <v>3</v>
      </c>
      <c r="D3" s="3" t="s">
        <v>4</v>
      </c>
      <c r="E3" s="3" t="s">
        <v>5</v>
      </c>
      <c r="F3" s="3" t="s">
        <v>6</v>
      </c>
      <c r="G3" s="49"/>
    </row>
    <row r="4" spans="1:7" x14ac:dyDescent="0.2">
      <c r="A4" s="26"/>
      <c r="B4" s="4">
        <v>1</v>
      </c>
      <c r="C4" s="4">
        <v>2</v>
      </c>
      <c r="D4" s="4" t="s">
        <v>8</v>
      </c>
      <c r="E4" s="4">
        <v>4</v>
      </c>
      <c r="F4" s="4">
        <v>5</v>
      </c>
      <c r="G4" s="4" t="s">
        <v>9</v>
      </c>
    </row>
    <row r="5" spans="1:7" x14ac:dyDescent="0.2">
      <c r="A5" s="22"/>
      <c r="B5" s="5"/>
      <c r="C5" s="5"/>
      <c r="D5" s="5"/>
      <c r="E5" s="5"/>
      <c r="F5" s="5"/>
      <c r="G5" s="5"/>
    </row>
    <row r="6" spans="1:7" x14ac:dyDescent="0.2">
      <c r="A6" s="20" t="s">
        <v>99</v>
      </c>
      <c r="B6" s="43">
        <f>SUM(B7:B14)</f>
        <v>0</v>
      </c>
      <c r="C6" s="43">
        <f t="shared" ref="C6:G6" si="0">SUM(C7:C14)</f>
        <v>0</v>
      </c>
      <c r="D6" s="43">
        <f>SUM(D7:D14)</f>
        <v>0</v>
      </c>
      <c r="E6" s="43">
        <f t="shared" si="0"/>
        <v>0</v>
      </c>
      <c r="F6" s="43">
        <f t="shared" si="0"/>
        <v>0</v>
      </c>
      <c r="G6" s="43">
        <f t="shared" si="0"/>
        <v>0</v>
      </c>
    </row>
    <row r="7" spans="1:7" x14ac:dyDescent="0.2">
      <c r="A7" s="30" t="s">
        <v>100</v>
      </c>
      <c r="B7" s="6">
        <v>0</v>
      </c>
      <c r="C7" s="6">
        <v>0</v>
      </c>
      <c r="D7" s="6">
        <v>0</v>
      </c>
      <c r="E7" s="6">
        <v>0</v>
      </c>
      <c r="F7" s="6">
        <v>0</v>
      </c>
      <c r="G7" s="6">
        <v>0</v>
      </c>
    </row>
    <row r="8" spans="1:7" x14ac:dyDescent="0.2">
      <c r="A8" s="30" t="s">
        <v>101</v>
      </c>
      <c r="B8" s="6">
        <v>0</v>
      </c>
      <c r="C8" s="6">
        <v>0</v>
      </c>
      <c r="D8" s="6">
        <v>0</v>
      </c>
      <c r="E8" s="6">
        <v>0</v>
      </c>
      <c r="F8" s="6">
        <v>0</v>
      </c>
      <c r="G8" s="6">
        <v>0</v>
      </c>
    </row>
    <row r="9" spans="1:7" x14ac:dyDescent="0.2">
      <c r="A9" s="30" t="s">
        <v>102</v>
      </c>
      <c r="B9" s="6">
        <v>0</v>
      </c>
      <c r="C9" s="6">
        <v>0</v>
      </c>
      <c r="D9" s="6">
        <v>0</v>
      </c>
      <c r="E9" s="6">
        <v>0</v>
      </c>
      <c r="F9" s="6">
        <v>0</v>
      </c>
      <c r="G9" s="6">
        <v>0</v>
      </c>
    </row>
    <row r="10" spans="1:7" x14ac:dyDescent="0.2">
      <c r="A10" s="30" t="s">
        <v>103</v>
      </c>
      <c r="B10" s="6">
        <v>0</v>
      </c>
      <c r="C10" s="6">
        <v>0</v>
      </c>
      <c r="D10" s="6">
        <v>0</v>
      </c>
      <c r="E10" s="6">
        <v>0</v>
      </c>
      <c r="F10" s="6">
        <v>0</v>
      </c>
      <c r="G10" s="6">
        <v>0</v>
      </c>
    </row>
    <row r="11" spans="1:7" x14ac:dyDescent="0.2">
      <c r="A11" s="30" t="s">
        <v>104</v>
      </c>
      <c r="B11" s="6">
        <v>0</v>
      </c>
      <c r="C11" s="6">
        <v>0</v>
      </c>
      <c r="D11" s="6">
        <v>0</v>
      </c>
      <c r="E11" s="6">
        <v>0</v>
      </c>
      <c r="F11" s="6">
        <v>0</v>
      </c>
      <c r="G11" s="6">
        <v>0</v>
      </c>
    </row>
    <row r="12" spans="1:7" x14ac:dyDescent="0.2">
      <c r="A12" s="30" t="s">
        <v>105</v>
      </c>
      <c r="B12" s="6">
        <v>0</v>
      </c>
      <c r="C12" s="6">
        <v>0</v>
      </c>
      <c r="D12" s="6">
        <v>0</v>
      </c>
      <c r="E12" s="6">
        <v>0</v>
      </c>
      <c r="F12" s="6">
        <v>0</v>
      </c>
      <c r="G12" s="6">
        <v>0</v>
      </c>
    </row>
    <row r="13" spans="1:7" x14ac:dyDescent="0.2">
      <c r="A13" s="30" t="s">
        <v>106</v>
      </c>
      <c r="B13" s="6">
        <v>0</v>
      </c>
      <c r="C13" s="6">
        <v>0</v>
      </c>
      <c r="D13" s="6">
        <v>0</v>
      </c>
      <c r="E13" s="6">
        <v>0</v>
      </c>
      <c r="F13" s="6">
        <v>0</v>
      </c>
      <c r="G13" s="6">
        <v>0</v>
      </c>
    </row>
    <row r="14" spans="1:7" x14ac:dyDescent="0.2">
      <c r="A14" s="30" t="s">
        <v>36</v>
      </c>
      <c r="B14" s="6">
        <v>0</v>
      </c>
      <c r="C14" s="6">
        <v>0</v>
      </c>
      <c r="D14" s="6">
        <v>0</v>
      </c>
      <c r="E14" s="6">
        <v>0</v>
      </c>
      <c r="F14" s="6">
        <v>0</v>
      </c>
      <c r="G14" s="6">
        <v>0</v>
      </c>
    </row>
    <row r="15" spans="1:7" x14ac:dyDescent="0.2">
      <c r="A15" s="21"/>
      <c r="B15" s="6"/>
      <c r="C15" s="6"/>
      <c r="D15" s="6"/>
      <c r="E15" s="6"/>
      <c r="F15" s="6"/>
      <c r="G15" s="6"/>
    </row>
    <row r="16" spans="1:7" x14ac:dyDescent="0.2">
      <c r="A16" s="20" t="s">
        <v>107</v>
      </c>
      <c r="B16" s="43">
        <f>B23</f>
        <v>162798010</v>
      </c>
      <c r="C16" s="43">
        <f t="shared" ref="C16:G16" si="1">C23</f>
        <v>35552753.780000009</v>
      </c>
      <c r="D16" s="43">
        <f t="shared" si="1"/>
        <v>198350763.78</v>
      </c>
      <c r="E16" s="43">
        <f t="shared" si="1"/>
        <v>197170510.35999998</v>
      </c>
      <c r="F16" s="43">
        <f t="shared" si="1"/>
        <v>196089930.71000001</v>
      </c>
      <c r="G16" s="43">
        <f t="shared" si="1"/>
        <v>1180253.4199999997</v>
      </c>
    </row>
    <row r="17" spans="1:7" x14ac:dyDescent="0.2">
      <c r="A17" s="30" t="s">
        <v>108</v>
      </c>
      <c r="B17" s="6">
        <v>0</v>
      </c>
      <c r="C17" s="6">
        <v>0</v>
      </c>
      <c r="D17" s="6">
        <v>0</v>
      </c>
      <c r="E17" s="6">
        <v>0</v>
      </c>
      <c r="F17" s="6">
        <v>0</v>
      </c>
      <c r="G17" s="6">
        <v>0</v>
      </c>
    </row>
    <row r="18" spans="1:7" x14ac:dyDescent="0.2">
      <c r="A18" s="30" t="s">
        <v>109</v>
      </c>
      <c r="B18" s="6">
        <v>0</v>
      </c>
      <c r="C18" s="6">
        <v>0</v>
      </c>
      <c r="D18" s="6">
        <v>0</v>
      </c>
      <c r="E18" s="6">
        <v>0</v>
      </c>
      <c r="F18" s="6">
        <v>0</v>
      </c>
      <c r="G18" s="6">
        <v>0</v>
      </c>
    </row>
    <row r="19" spans="1:7" x14ac:dyDescent="0.2">
      <c r="A19" s="30" t="s">
        <v>110</v>
      </c>
      <c r="B19" s="6">
        <v>0</v>
      </c>
      <c r="C19" s="6">
        <v>0</v>
      </c>
      <c r="D19" s="6">
        <v>0</v>
      </c>
      <c r="E19" s="6">
        <v>0</v>
      </c>
      <c r="F19" s="6">
        <v>0</v>
      </c>
      <c r="G19" s="6">
        <v>0</v>
      </c>
    </row>
    <row r="20" spans="1:7" x14ac:dyDescent="0.2">
      <c r="A20" s="30" t="s">
        <v>111</v>
      </c>
      <c r="B20" s="6">
        <v>0</v>
      </c>
      <c r="C20" s="6">
        <v>0</v>
      </c>
      <c r="D20" s="6">
        <v>0</v>
      </c>
      <c r="E20" s="6">
        <v>0</v>
      </c>
      <c r="F20" s="6">
        <v>0</v>
      </c>
      <c r="G20" s="6">
        <v>0</v>
      </c>
    </row>
    <row r="21" spans="1:7" x14ac:dyDescent="0.2">
      <c r="A21" s="30" t="s">
        <v>112</v>
      </c>
      <c r="B21" s="6">
        <v>0</v>
      </c>
      <c r="C21" s="6">
        <v>0</v>
      </c>
      <c r="D21" s="6">
        <v>0</v>
      </c>
      <c r="E21" s="6">
        <v>0</v>
      </c>
      <c r="F21" s="6">
        <v>0</v>
      </c>
      <c r="G21" s="6">
        <v>0</v>
      </c>
    </row>
    <row r="22" spans="1:7" x14ac:dyDescent="0.2">
      <c r="A22" s="30" t="s">
        <v>113</v>
      </c>
      <c r="B22" s="6">
        <v>0</v>
      </c>
      <c r="C22" s="6">
        <v>0</v>
      </c>
      <c r="D22" s="6">
        <v>0</v>
      </c>
      <c r="E22" s="6">
        <v>0</v>
      </c>
      <c r="F22" s="6">
        <v>0</v>
      </c>
      <c r="G22" s="6">
        <v>0</v>
      </c>
    </row>
    <row r="23" spans="1:7" x14ac:dyDescent="0.2">
      <c r="A23" s="30" t="s">
        <v>114</v>
      </c>
      <c r="B23" s="6">
        <f>CA!B7</f>
        <v>162798010</v>
      </c>
      <c r="C23" s="6">
        <f>CA!C7</f>
        <v>35552753.780000009</v>
      </c>
      <c r="D23" s="6">
        <f>CA!D7</f>
        <v>198350763.78</v>
      </c>
      <c r="E23" s="6">
        <f>CA!E7</f>
        <v>197170510.35999998</v>
      </c>
      <c r="F23" s="6">
        <f>CA!F7</f>
        <v>196089930.71000001</v>
      </c>
      <c r="G23" s="6">
        <f>CA!G7</f>
        <v>1180253.4199999997</v>
      </c>
    </row>
    <row r="24" spans="1:7" x14ac:dyDescent="0.2">
      <c r="A24" s="21"/>
      <c r="B24" s="6"/>
      <c r="C24" s="6"/>
      <c r="D24" s="6"/>
      <c r="E24" s="6"/>
      <c r="F24" s="6"/>
      <c r="G24" s="6"/>
    </row>
    <row r="25" spans="1:7" x14ac:dyDescent="0.2">
      <c r="A25" s="20" t="s">
        <v>115</v>
      </c>
      <c r="B25" s="43">
        <f>SUM(B26:B34)</f>
        <v>0</v>
      </c>
      <c r="C25" s="43">
        <f t="shared" ref="C25:G25" si="2">SUM(C26:C34)</f>
        <v>0</v>
      </c>
      <c r="D25" s="43">
        <f t="shared" si="2"/>
        <v>0</v>
      </c>
      <c r="E25" s="43">
        <f t="shared" si="2"/>
        <v>0</v>
      </c>
      <c r="F25" s="43">
        <f t="shared" si="2"/>
        <v>0</v>
      </c>
      <c r="G25" s="43">
        <f t="shared" si="2"/>
        <v>0</v>
      </c>
    </row>
    <row r="26" spans="1:7" x14ac:dyDescent="0.2">
      <c r="A26" s="30" t="s">
        <v>116</v>
      </c>
      <c r="B26" s="6">
        <v>0</v>
      </c>
      <c r="C26" s="6">
        <v>0</v>
      </c>
      <c r="D26" s="6">
        <v>0</v>
      </c>
      <c r="E26" s="6">
        <v>0</v>
      </c>
      <c r="F26" s="6">
        <v>0</v>
      </c>
      <c r="G26" s="6">
        <v>0</v>
      </c>
    </row>
    <row r="27" spans="1:7" x14ac:dyDescent="0.2">
      <c r="A27" s="30" t="s">
        <v>117</v>
      </c>
      <c r="B27" s="6">
        <v>0</v>
      </c>
      <c r="C27" s="6">
        <v>0</v>
      </c>
      <c r="D27" s="6">
        <v>0</v>
      </c>
      <c r="E27" s="6">
        <v>0</v>
      </c>
      <c r="F27" s="6">
        <v>0</v>
      </c>
      <c r="G27" s="6">
        <v>0</v>
      </c>
    </row>
    <row r="28" spans="1:7" x14ac:dyDescent="0.2">
      <c r="A28" s="30" t="s">
        <v>118</v>
      </c>
      <c r="B28" s="6">
        <v>0</v>
      </c>
      <c r="C28" s="6">
        <v>0</v>
      </c>
      <c r="D28" s="6">
        <v>0</v>
      </c>
      <c r="E28" s="6">
        <v>0</v>
      </c>
      <c r="F28" s="6">
        <v>0</v>
      </c>
      <c r="G28" s="6">
        <v>0</v>
      </c>
    </row>
    <row r="29" spans="1:7" x14ac:dyDescent="0.2">
      <c r="A29" s="30" t="s">
        <v>119</v>
      </c>
      <c r="B29" s="6">
        <v>0</v>
      </c>
      <c r="C29" s="6">
        <v>0</v>
      </c>
      <c r="D29" s="6">
        <v>0</v>
      </c>
      <c r="E29" s="6">
        <v>0</v>
      </c>
      <c r="F29" s="6">
        <v>0</v>
      </c>
      <c r="G29" s="6">
        <v>0</v>
      </c>
    </row>
    <row r="30" spans="1:7" x14ac:dyDescent="0.2">
      <c r="A30" s="30" t="s">
        <v>120</v>
      </c>
      <c r="B30" s="6">
        <v>0</v>
      </c>
      <c r="C30" s="6">
        <v>0</v>
      </c>
      <c r="D30" s="6">
        <v>0</v>
      </c>
      <c r="E30" s="6">
        <v>0</v>
      </c>
      <c r="F30" s="6">
        <v>0</v>
      </c>
      <c r="G30" s="6">
        <v>0</v>
      </c>
    </row>
    <row r="31" spans="1:7" x14ac:dyDescent="0.2">
      <c r="A31" s="30" t="s">
        <v>121</v>
      </c>
      <c r="B31" s="6">
        <v>0</v>
      </c>
      <c r="C31" s="6">
        <v>0</v>
      </c>
      <c r="D31" s="6">
        <v>0</v>
      </c>
      <c r="E31" s="6">
        <v>0</v>
      </c>
      <c r="F31" s="6">
        <v>0</v>
      </c>
      <c r="G31" s="6">
        <v>0</v>
      </c>
    </row>
    <row r="32" spans="1:7" x14ac:dyDescent="0.2">
      <c r="A32" s="30" t="s">
        <v>122</v>
      </c>
      <c r="B32" s="6">
        <v>0</v>
      </c>
      <c r="C32" s="6">
        <v>0</v>
      </c>
      <c r="D32" s="6">
        <v>0</v>
      </c>
      <c r="E32" s="6">
        <v>0</v>
      </c>
      <c r="F32" s="6">
        <v>0</v>
      </c>
      <c r="G32" s="6">
        <v>0</v>
      </c>
    </row>
    <row r="33" spans="1:7" x14ac:dyDescent="0.2">
      <c r="A33" s="30" t="s">
        <v>123</v>
      </c>
      <c r="B33" s="6">
        <v>0</v>
      </c>
      <c r="C33" s="6">
        <v>0</v>
      </c>
      <c r="D33" s="6">
        <v>0</v>
      </c>
      <c r="E33" s="6">
        <v>0</v>
      </c>
      <c r="F33" s="6">
        <v>0</v>
      </c>
      <c r="G33" s="6">
        <v>0</v>
      </c>
    </row>
    <row r="34" spans="1:7" x14ac:dyDescent="0.2">
      <c r="A34" s="30" t="s">
        <v>124</v>
      </c>
      <c r="B34" s="6">
        <v>0</v>
      </c>
      <c r="C34" s="6">
        <v>0</v>
      </c>
      <c r="D34" s="6">
        <v>0</v>
      </c>
      <c r="E34" s="6">
        <v>0</v>
      </c>
      <c r="F34" s="6">
        <v>0</v>
      </c>
      <c r="G34" s="6">
        <v>0</v>
      </c>
    </row>
    <row r="35" spans="1:7" x14ac:dyDescent="0.2">
      <c r="A35" s="21"/>
      <c r="B35" s="6"/>
      <c r="C35" s="6"/>
      <c r="D35" s="6"/>
      <c r="E35" s="6"/>
      <c r="F35" s="6"/>
      <c r="G35" s="6"/>
    </row>
    <row r="36" spans="1:7" x14ac:dyDescent="0.2">
      <c r="A36" s="20" t="s">
        <v>125</v>
      </c>
      <c r="B36" s="43">
        <f>SUM(B37:B40)</f>
        <v>0</v>
      </c>
      <c r="C36" s="43">
        <f t="shared" ref="C36:G36" si="3">SUM(C37:C40)</f>
        <v>0</v>
      </c>
      <c r="D36" s="43">
        <f t="shared" si="3"/>
        <v>0</v>
      </c>
      <c r="E36" s="43">
        <f t="shared" si="3"/>
        <v>0</v>
      </c>
      <c r="F36" s="43">
        <f t="shared" si="3"/>
        <v>0</v>
      </c>
      <c r="G36" s="43">
        <f t="shared" si="3"/>
        <v>0</v>
      </c>
    </row>
    <row r="37" spans="1:7" x14ac:dyDescent="0.2">
      <c r="A37" s="30" t="s">
        <v>126</v>
      </c>
      <c r="B37" s="6">
        <v>0</v>
      </c>
      <c r="C37" s="6">
        <v>0</v>
      </c>
      <c r="D37" s="6">
        <v>0</v>
      </c>
      <c r="E37" s="6">
        <v>0</v>
      </c>
      <c r="F37" s="6">
        <v>0</v>
      </c>
      <c r="G37" s="6">
        <v>0</v>
      </c>
    </row>
    <row r="38" spans="1:7" ht="22.5" x14ac:dyDescent="0.2">
      <c r="A38" s="30" t="s">
        <v>127</v>
      </c>
      <c r="B38" s="6">
        <v>0</v>
      </c>
      <c r="C38" s="6">
        <v>0</v>
      </c>
      <c r="D38" s="6">
        <v>0</v>
      </c>
      <c r="E38" s="6">
        <v>0</v>
      </c>
      <c r="F38" s="6">
        <v>0</v>
      </c>
      <c r="G38" s="6">
        <v>0</v>
      </c>
    </row>
    <row r="39" spans="1:7" x14ac:dyDescent="0.2">
      <c r="A39" s="30" t="s">
        <v>128</v>
      </c>
      <c r="B39" s="6">
        <v>0</v>
      </c>
      <c r="C39" s="6">
        <v>0</v>
      </c>
      <c r="D39" s="6">
        <v>0</v>
      </c>
      <c r="E39" s="6">
        <v>0</v>
      </c>
      <c r="F39" s="6">
        <v>0</v>
      </c>
      <c r="G39" s="6">
        <v>0</v>
      </c>
    </row>
    <row r="40" spans="1:7" x14ac:dyDescent="0.2">
      <c r="A40" s="30" t="s">
        <v>129</v>
      </c>
      <c r="B40" s="6">
        <v>0</v>
      </c>
      <c r="C40" s="6">
        <v>0</v>
      </c>
      <c r="D40" s="6">
        <v>0</v>
      </c>
      <c r="E40" s="6">
        <v>0</v>
      </c>
      <c r="F40" s="6">
        <v>0</v>
      </c>
      <c r="G40" s="6">
        <v>0</v>
      </c>
    </row>
    <row r="41" spans="1:7" x14ac:dyDescent="0.2">
      <c r="A41" s="21"/>
      <c r="B41" s="6"/>
      <c r="C41" s="6"/>
      <c r="D41" s="6"/>
      <c r="E41" s="6"/>
      <c r="F41" s="6"/>
      <c r="G41" s="6"/>
    </row>
    <row r="42" spans="1:7" x14ac:dyDescent="0.2">
      <c r="A42" s="23" t="s">
        <v>77</v>
      </c>
      <c r="B42" s="12">
        <f t="shared" ref="B42:G42" si="4">B23</f>
        <v>162798010</v>
      </c>
      <c r="C42" s="12">
        <f t="shared" si="4"/>
        <v>35552753.780000009</v>
      </c>
      <c r="D42" s="12">
        <f t="shared" si="4"/>
        <v>198350763.78</v>
      </c>
      <c r="E42" s="12">
        <f t="shared" si="4"/>
        <v>197170510.35999998</v>
      </c>
      <c r="F42" s="12">
        <f t="shared" si="4"/>
        <v>196089930.71000001</v>
      </c>
      <c r="G42" s="12">
        <f t="shared" si="4"/>
        <v>1180253.4199999997</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3C30751-0A0D-4099-B924-D6A8D86C4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Claudia Elizabeth Casillas Villegas</cp:lastModifiedBy>
  <cp:revision/>
  <cp:lastPrinted>2024-01-24T20:02:29Z</cp:lastPrinted>
  <dcterms:created xsi:type="dcterms:W3CDTF">2014-02-10T03:37:14Z</dcterms:created>
  <dcterms:modified xsi:type="dcterms:W3CDTF">2024-03-01T15:00:04Z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